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tsu\Desktop\"/>
    </mc:Choice>
  </mc:AlternateContent>
  <bookViews>
    <workbookView xWindow="0" yWindow="0" windowWidth="15405" windowHeight="4515" xr2:uid="{00000000-000D-0000-FFFF-FFFF00000000}"/>
  </bookViews>
  <sheets>
    <sheet name="原本(宿泊）" sheetId="13" r:id="rId1"/>
    <sheet name="参加申込みについて" sheetId="14" r:id="rId2"/>
  </sheets>
  <definedNames>
    <definedName name="_xlnm._FilterDatabase" localSheetId="0" hidden="1">'原本(宿泊）'!$A$10:$AC$13</definedName>
    <definedName name="_xlnm.Print_Area" localSheetId="0">'原本(宿泊）'!$A$1:$AC$30</definedName>
    <definedName name="エンパイア用">#REF!</definedName>
  </definedNames>
  <calcPr calcId="171027"/>
  <fileRecoveryPr autoRecover="0"/>
</workbook>
</file>

<file path=xl/calcChain.xml><?xml version="1.0" encoding="utf-8"?>
<calcChain xmlns="http://schemas.openxmlformats.org/spreadsheetml/2006/main">
  <c r="P11" i="13" l="1"/>
  <c r="P18" i="13" l="1"/>
  <c r="O18" i="13"/>
  <c r="N18" i="13"/>
  <c r="P17" i="13"/>
  <c r="P16" i="13"/>
  <c r="O17" i="13"/>
  <c r="O16" i="13"/>
  <c r="N17" i="13"/>
  <c r="N16" i="13"/>
  <c r="P15" i="13"/>
  <c r="P14" i="13"/>
  <c r="P13" i="13"/>
  <c r="P12" i="13"/>
  <c r="O15" i="13"/>
  <c r="O14" i="13"/>
  <c r="N26" i="13" s="1"/>
  <c r="P26" i="13" s="1"/>
  <c r="O13" i="13"/>
  <c r="O12" i="13"/>
  <c r="O11" i="13"/>
  <c r="N15" i="13"/>
  <c r="N14" i="13"/>
  <c r="N13" i="13"/>
  <c r="N25" i="13" s="1"/>
  <c r="P25" i="13" s="1"/>
  <c r="N12" i="13"/>
  <c r="N11" i="13"/>
  <c r="N23" i="13" s="1"/>
  <c r="K23" i="13"/>
  <c r="H24" i="13"/>
  <c r="H25" i="13"/>
  <c r="H26" i="13"/>
  <c r="H27" i="13"/>
  <c r="H23" i="13"/>
  <c r="I23" i="13"/>
  <c r="K24" i="13"/>
  <c r="K25" i="13"/>
  <c r="K26" i="13"/>
  <c r="K27" i="13"/>
  <c r="I25" i="13"/>
  <c r="I26" i="13"/>
  <c r="I27" i="13"/>
  <c r="I24" i="13"/>
  <c r="M11" i="13"/>
  <c r="M12" i="13"/>
  <c r="M18" i="13"/>
  <c r="M13" i="13"/>
  <c r="M14" i="13"/>
  <c r="M15" i="13"/>
  <c r="M16" i="13"/>
  <c r="M17" i="13"/>
  <c r="V21" i="13"/>
  <c r="AA24" i="13" s="1"/>
  <c r="V22" i="13"/>
  <c r="U21" i="13"/>
  <c r="Z24" i="13" s="1"/>
  <c r="U22" i="13"/>
  <c r="W21" i="13"/>
  <c r="AB24" i="13" s="1"/>
  <c r="W22" i="13"/>
  <c r="U23" i="13"/>
  <c r="U24" i="13"/>
  <c r="U25" i="13"/>
  <c r="U28" i="13"/>
  <c r="U30" i="13"/>
  <c r="U26" i="13"/>
  <c r="U27" i="13"/>
  <c r="N24" i="13"/>
  <c r="P24" i="13" s="1"/>
  <c r="N27" i="13"/>
  <c r="P27" i="13" s="1"/>
  <c r="K28" i="13"/>
  <c r="N28" i="13" l="1"/>
  <c r="P28" i="13" s="1"/>
  <c r="P23" i="13"/>
</calcChain>
</file>

<file path=xl/sharedStrings.xml><?xml version="1.0" encoding="utf-8"?>
<sst xmlns="http://schemas.openxmlformats.org/spreadsheetml/2006/main" count="95" uniqueCount="87">
  <si>
    <t>性別</t>
    <rPh sb="0" eb="2">
      <t>セイベツ</t>
    </rPh>
    <phoneticPr fontId="3"/>
  </si>
  <si>
    <t>教会名</t>
    <rPh sb="0" eb="2">
      <t>キョウカイ</t>
    </rPh>
    <rPh sb="2" eb="3">
      <t>メイ</t>
    </rPh>
    <phoneticPr fontId="3"/>
  </si>
  <si>
    <t>開拓者･遠方者</t>
    <rPh sb="0" eb="2">
      <t>カイタク</t>
    </rPh>
    <rPh sb="2" eb="3">
      <t>シャ</t>
    </rPh>
    <rPh sb="4" eb="6">
      <t>エンポウ</t>
    </rPh>
    <rPh sb="6" eb="7">
      <t>シャ</t>
    </rPh>
    <phoneticPr fontId="3"/>
  </si>
  <si>
    <t>日帰り</t>
    <rPh sb="0" eb="2">
      <t>ヒガエ</t>
    </rPh>
    <phoneticPr fontId="3"/>
  </si>
  <si>
    <t>登録</t>
    <rPh sb="0" eb="2">
      <t>トウロク</t>
    </rPh>
    <phoneticPr fontId="3"/>
  </si>
  <si>
    <t>次世代ﾘｰﾀﾞｰ</t>
    <rPh sb="0" eb="3">
      <t>ジセダイ</t>
    </rPh>
    <phoneticPr fontId="3"/>
  </si>
  <si>
    <t>合計</t>
    <rPh sb="0" eb="2">
      <t>ゴウケイ</t>
    </rPh>
    <phoneticPr fontId="3"/>
  </si>
  <si>
    <t>参加登録費</t>
    <rPh sb="0" eb="2">
      <t>サンカ</t>
    </rPh>
    <rPh sb="2" eb="4">
      <t>トウロク</t>
    </rPh>
    <rPh sb="4" eb="5">
      <t>ヒ</t>
    </rPh>
    <phoneticPr fontId="3"/>
  </si>
  <si>
    <t>13日</t>
    <rPh sb="2" eb="3">
      <t>ニチ</t>
    </rPh>
    <phoneticPr fontId="3"/>
  </si>
  <si>
    <t>12日</t>
    <rPh sb="2" eb="3">
      <t>ニチ</t>
    </rPh>
    <phoneticPr fontId="3"/>
  </si>
  <si>
    <t>氏 名</t>
    <phoneticPr fontId="3"/>
  </si>
  <si>
    <t>男</t>
    <rPh sb="0" eb="1">
      <t>オトコ</t>
    </rPh>
    <phoneticPr fontId="3"/>
  </si>
  <si>
    <t>net</t>
    <phoneticPr fontId="3"/>
  </si>
  <si>
    <t>○</t>
    <phoneticPr fontId="3"/>
  </si>
  <si>
    <t>信徒リーダー</t>
    <rPh sb="0" eb="2">
      <t>シント</t>
    </rPh>
    <phoneticPr fontId="3"/>
  </si>
  <si>
    <t>11日</t>
    <rPh sb="2" eb="3">
      <t>ニチ</t>
    </rPh>
    <phoneticPr fontId="3"/>
  </si>
  <si>
    <t>2/10　部屋番号</t>
    <phoneticPr fontId="3"/>
  </si>
  <si>
    <t>2/11　部屋番号</t>
    <phoneticPr fontId="3"/>
  </si>
  <si>
    <t>2/12　部屋番号</t>
    <phoneticPr fontId="3"/>
  </si>
  <si>
    <t>2/13　部屋番号</t>
    <phoneticPr fontId="3"/>
  </si>
  <si>
    <t>例</t>
    <rPh sb="0" eb="1">
      <t>レイ</t>
    </rPh>
    <phoneticPr fontId="3"/>
  </si>
  <si>
    <t>○○教会</t>
    <rPh sb="2" eb="4">
      <t>キョウカイ</t>
    </rPh>
    <phoneticPr fontId="3"/>
  </si>
  <si>
    <t>A</t>
    <phoneticPr fontId="3"/>
  </si>
  <si>
    <t>要望事項(部屋割希望など）</t>
    <rPh sb="0" eb="2">
      <t>ヨウボウ</t>
    </rPh>
    <rPh sb="2" eb="4">
      <t>ジコウ</t>
    </rPh>
    <rPh sb="5" eb="7">
      <t>ヘヤ</t>
    </rPh>
    <rPh sb="7" eb="8">
      <t>ワリ</t>
    </rPh>
    <rPh sb="8" eb="10">
      <t>キボウ</t>
    </rPh>
    <phoneticPr fontId="3"/>
  </si>
  <si>
    <t>幼児で食事と布団が必要ない場合無料</t>
    <rPh sb="0" eb="2">
      <t>ヨウジ</t>
    </rPh>
    <rPh sb="3" eb="5">
      <t>ショクジ</t>
    </rPh>
    <rPh sb="6" eb="8">
      <t>フトン</t>
    </rPh>
    <rPh sb="9" eb="11">
      <t>ヒツヨウ</t>
    </rPh>
    <rPh sb="13" eb="15">
      <t>バアイ</t>
    </rPh>
    <rPh sb="15" eb="17">
      <t>ムリョウ</t>
    </rPh>
    <phoneticPr fontId="3"/>
  </si>
  <si>
    <t>c</t>
    <phoneticPr fontId="3"/>
  </si>
  <si>
    <t>2/9部屋タイプ</t>
    <rPh sb="3" eb="5">
      <t>ヘヤ</t>
    </rPh>
    <phoneticPr fontId="3"/>
  </si>
  <si>
    <t>2/9（月）</t>
    <rPh sb="4" eb="5">
      <t>ゲツ</t>
    </rPh>
    <phoneticPr fontId="3"/>
  </si>
  <si>
    <t>足が不自由の為　エレベーター近くを希望。</t>
    <rPh sb="0" eb="1">
      <t>アシ</t>
    </rPh>
    <rPh sb="2" eb="5">
      <t>フジユウ</t>
    </rPh>
    <rPh sb="6" eb="7">
      <t>タメ</t>
    </rPh>
    <rPh sb="14" eb="15">
      <t>チカ</t>
    </rPh>
    <rPh sb="17" eb="19">
      <t>キボウ</t>
    </rPh>
    <phoneticPr fontId="3"/>
  </si>
  <si>
    <t>役職</t>
    <rPh sb="0" eb="2">
      <t>ヤクショク</t>
    </rPh>
    <phoneticPr fontId="3"/>
  </si>
  <si>
    <t>都道府県</t>
    <rPh sb="0" eb="4">
      <t>トドウフケン</t>
    </rPh>
    <phoneticPr fontId="3"/>
  </si>
  <si>
    <t>牧師名</t>
    <rPh sb="0" eb="2">
      <t>ボクシ</t>
    </rPh>
    <rPh sb="2" eb="3">
      <t>メイ</t>
    </rPh>
    <phoneticPr fontId="3"/>
  </si>
  <si>
    <t>教会情報</t>
    <rPh sb="0" eb="2">
      <t>キョウカイ</t>
    </rPh>
    <rPh sb="2" eb="4">
      <t>ジョウホウ</t>
    </rPh>
    <phoneticPr fontId="3"/>
  </si>
  <si>
    <t>住所</t>
    <rPh sb="0" eb="2">
      <t>ジュウショ</t>
    </rPh>
    <phoneticPr fontId="3"/>
  </si>
  <si>
    <t>TEL</t>
    <phoneticPr fontId="3"/>
  </si>
  <si>
    <t>FAX</t>
    <phoneticPr fontId="3"/>
  </si>
  <si>
    <t>E-mail</t>
    <phoneticPr fontId="3"/>
  </si>
  <si>
    <t>宿泊費・日帰費</t>
    <rPh sb="0" eb="3">
      <t>シュクハクヒ</t>
    </rPh>
    <rPh sb="4" eb="6">
      <t>ヒガエ</t>
    </rPh>
    <rPh sb="6" eb="7">
      <t>ヒ</t>
    </rPh>
    <phoneticPr fontId="3"/>
  </si>
  <si>
    <t>合計金額</t>
    <rPh sb="0" eb="2">
      <t>ゴウケイ</t>
    </rPh>
    <rPh sb="2" eb="4">
      <t>キンガク</t>
    </rPh>
    <phoneticPr fontId="3"/>
  </si>
  <si>
    <t>名前</t>
    <rPh sb="0" eb="2">
      <t>ナマエ</t>
    </rPh>
    <phoneticPr fontId="3"/>
  </si>
  <si>
    <t>　</t>
    <phoneticPr fontId="3"/>
  </si>
  <si>
    <t>登録費</t>
    <rPh sb="0" eb="2">
      <t>トウロク</t>
    </rPh>
    <rPh sb="2" eb="3">
      <t>ヒ</t>
    </rPh>
    <phoneticPr fontId="3"/>
  </si>
  <si>
    <t>総計</t>
    <rPh sb="0" eb="2">
      <t>ソウケイ</t>
    </rPh>
    <phoneticPr fontId="3"/>
  </si>
  <si>
    <t>部屋タイプを選んでください。</t>
    <rPh sb="0" eb="2">
      <t>ヘヤ</t>
    </rPh>
    <rPh sb="6" eb="7">
      <t>エラ</t>
    </rPh>
    <phoneticPr fontId="3"/>
  </si>
  <si>
    <t>振込名義人</t>
    <rPh sb="0" eb="2">
      <t>フリコミ</t>
    </rPh>
    <rPh sb="2" eb="5">
      <t>メイギニン</t>
    </rPh>
    <phoneticPr fontId="3"/>
  </si>
  <si>
    <t>女</t>
    <rPh sb="0" eb="1">
      <t>オンナ</t>
    </rPh>
    <phoneticPr fontId="3"/>
  </si>
  <si>
    <t>教職者</t>
    <rPh sb="0" eb="3">
      <t>キョウショクシャ</t>
    </rPh>
    <phoneticPr fontId="3"/>
  </si>
  <si>
    <t>献身者</t>
    <rPh sb="0" eb="2">
      <t>ケンシン</t>
    </rPh>
    <rPh sb="2" eb="3">
      <t>シャ</t>
    </rPh>
    <phoneticPr fontId="3"/>
  </si>
  <si>
    <t>同伴配偶者</t>
    <rPh sb="0" eb="2">
      <t>ドウハン</t>
    </rPh>
    <rPh sb="2" eb="5">
      <t>ハイグウシャ</t>
    </rPh>
    <phoneticPr fontId="3"/>
  </si>
  <si>
    <t>A</t>
    <phoneticPr fontId="3"/>
  </si>
  <si>
    <t>B</t>
    <phoneticPr fontId="3"/>
  </si>
  <si>
    <t>C</t>
    <phoneticPr fontId="3"/>
  </si>
  <si>
    <t>D</t>
    <phoneticPr fontId="3"/>
  </si>
  <si>
    <t>E</t>
    <phoneticPr fontId="3"/>
  </si>
  <si>
    <t>G</t>
    <phoneticPr fontId="3"/>
  </si>
  <si>
    <t>H</t>
    <phoneticPr fontId="3"/>
  </si>
  <si>
    <t>神学生</t>
    <rPh sb="0" eb="1">
      <t>カミ</t>
    </rPh>
    <rPh sb="1" eb="3">
      <t>ガクセイ</t>
    </rPh>
    <phoneticPr fontId="3"/>
  </si>
  <si>
    <t>氏名</t>
    <rPh sb="0" eb="2">
      <t>シメイ</t>
    </rPh>
    <phoneticPr fontId="3"/>
  </si>
  <si>
    <t>代表者連絡先(TEL)</t>
    <rPh sb="0" eb="2">
      <t>ダイヒョウ</t>
    </rPh>
    <rPh sb="2" eb="3">
      <t>シャ</t>
    </rPh>
    <rPh sb="3" eb="6">
      <t>レンラクサキ</t>
    </rPh>
    <phoneticPr fontId="3"/>
  </si>
  <si>
    <t>2/10 食事</t>
    <rPh sb="5" eb="7">
      <t>ショクジ</t>
    </rPh>
    <phoneticPr fontId="3"/>
  </si>
  <si>
    <t>2/11 食事</t>
    <rPh sb="5" eb="7">
      <t>ショクジ</t>
    </rPh>
    <phoneticPr fontId="3"/>
  </si>
  <si>
    <t>2/12 食事</t>
    <rPh sb="5" eb="7">
      <t>ショクジ</t>
    </rPh>
    <phoneticPr fontId="3"/>
  </si>
  <si>
    <t>2/13 食事</t>
    <rPh sb="5" eb="7">
      <t>ショクジ</t>
    </rPh>
    <phoneticPr fontId="3"/>
  </si>
  <si>
    <t>学生（大学生）</t>
    <rPh sb="0" eb="2">
      <t>ガクセイ</t>
    </rPh>
    <rPh sb="3" eb="6">
      <t>ダイガクセイ</t>
    </rPh>
    <phoneticPr fontId="3"/>
  </si>
  <si>
    <t>学生（高校生）</t>
    <rPh sb="0" eb="2">
      <t>ガクセイ</t>
    </rPh>
    <rPh sb="3" eb="6">
      <t>コウコウセイ</t>
    </rPh>
    <phoneticPr fontId="3"/>
  </si>
  <si>
    <t>学生（中学生）</t>
    <rPh sb="0" eb="2">
      <t>ガクセイ</t>
    </rPh>
    <rPh sb="3" eb="6">
      <t>チュウガクセイ</t>
    </rPh>
    <phoneticPr fontId="3"/>
  </si>
  <si>
    <t>小学生</t>
    <rPh sb="0" eb="3">
      <t>ショウガクセイ</t>
    </rPh>
    <phoneticPr fontId="3"/>
  </si>
  <si>
    <t>幼児</t>
    <rPh sb="0" eb="2">
      <t>ヨウジ</t>
    </rPh>
    <phoneticPr fontId="3"/>
  </si>
  <si>
    <t>JPFカンファレンス2018　参加申込書</t>
    <rPh sb="15" eb="17">
      <t>サンカ</t>
    </rPh>
    <rPh sb="17" eb="19">
      <t>モウシコミ</t>
    </rPh>
    <rPh sb="19" eb="20">
      <t>ショ</t>
    </rPh>
    <phoneticPr fontId="3"/>
  </si>
  <si>
    <t>G 日帰参加　\1,000</t>
    <rPh sb="2" eb="4">
      <t>ヒガエ</t>
    </rPh>
    <rPh sb="4" eb="6">
      <t>サンカ</t>
    </rPh>
    <phoneticPr fontId="3"/>
  </si>
  <si>
    <t>2/6(火）</t>
    <rPh sb="4" eb="5">
      <t>カ</t>
    </rPh>
    <phoneticPr fontId="3"/>
  </si>
  <si>
    <t>2/7（水）</t>
    <rPh sb="4" eb="5">
      <t>スイ</t>
    </rPh>
    <phoneticPr fontId="3"/>
  </si>
  <si>
    <t>2/8（木）</t>
    <rPh sb="4" eb="5">
      <t>モク</t>
    </rPh>
    <phoneticPr fontId="3"/>
  </si>
  <si>
    <t>2/6部屋タイプ</t>
    <rPh sb="3" eb="5">
      <t>ヘヤ</t>
    </rPh>
    <phoneticPr fontId="3"/>
  </si>
  <si>
    <t>2/7部屋タイプ</t>
    <rPh sb="3" eb="5">
      <t>ヘヤ</t>
    </rPh>
    <phoneticPr fontId="3"/>
  </si>
  <si>
    <t>2/8部屋タイプ</t>
    <rPh sb="3" eb="5">
      <t>ヘヤ</t>
    </rPh>
    <phoneticPr fontId="3"/>
  </si>
  <si>
    <t>浜名湖　太郎</t>
    <rPh sb="0" eb="3">
      <t>ハマナコ</t>
    </rPh>
    <rPh sb="4" eb="6">
      <t>タロウ</t>
    </rPh>
    <phoneticPr fontId="3"/>
  </si>
  <si>
    <t>番号</t>
    <phoneticPr fontId="3"/>
  </si>
  <si>
    <t>F　4才～6才児　\1,500-　(ベットなし　朝食、夕食付）</t>
    <rPh sb="3" eb="4">
      <t>サイ</t>
    </rPh>
    <rPh sb="6" eb="7">
      <t>サイ</t>
    </rPh>
    <rPh sb="7" eb="8">
      <t>ジ</t>
    </rPh>
    <rPh sb="24" eb="26">
      <t>チョウショク</t>
    </rPh>
    <rPh sb="27" eb="29">
      <t>ユウショク</t>
    </rPh>
    <rPh sb="29" eb="30">
      <t>ツキ</t>
    </rPh>
    <phoneticPr fontId="3"/>
  </si>
  <si>
    <t>〒</t>
    <phoneticPr fontId="3"/>
  </si>
  <si>
    <t xml:space="preserve">A 1部屋　1人 1泊3食　\17,000-  </t>
    <rPh sb="3" eb="5">
      <t>ベヤ</t>
    </rPh>
    <rPh sb="7" eb="8">
      <t>ニン</t>
    </rPh>
    <rPh sb="10" eb="11">
      <t>パク</t>
    </rPh>
    <rPh sb="12" eb="13">
      <t>ショク</t>
    </rPh>
    <phoneticPr fontId="3"/>
  </si>
  <si>
    <t>B 1部屋　2人 1泊3食　\14,000-　</t>
    <rPh sb="3" eb="5">
      <t>ヘヤ</t>
    </rPh>
    <rPh sb="7" eb="8">
      <t>ニン</t>
    </rPh>
    <rPh sb="10" eb="11">
      <t>パク</t>
    </rPh>
    <rPh sb="11" eb="13">
      <t>サンショク</t>
    </rPh>
    <phoneticPr fontId="3"/>
  </si>
  <si>
    <t>C 1部屋　3人 1泊3食 \13,000-</t>
    <rPh sb="3" eb="5">
      <t>ヘヤ</t>
    </rPh>
    <rPh sb="7" eb="8">
      <t>ニン</t>
    </rPh>
    <rPh sb="10" eb="11">
      <t>パク</t>
    </rPh>
    <rPh sb="11" eb="13">
      <t>サンショク</t>
    </rPh>
    <phoneticPr fontId="3"/>
  </si>
  <si>
    <t>D １部屋　4人以上相部屋 1泊3食  \11,000-　</t>
    <rPh sb="3" eb="5">
      <t>ヘヤ</t>
    </rPh>
    <rPh sb="7" eb="8">
      <t>ニン</t>
    </rPh>
    <rPh sb="8" eb="10">
      <t>イジョウ</t>
    </rPh>
    <rPh sb="10" eb="13">
      <t>アイベヤ</t>
    </rPh>
    <rPh sb="15" eb="18">
      <t>パクサンショク</t>
    </rPh>
    <phoneticPr fontId="3"/>
  </si>
  <si>
    <t>E 小学生以下 1泊3食　\6,500-　</t>
    <rPh sb="2" eb="5">
      <t>ショウガクセイ</t>
    </rPh>
    <rPh sb="5" eb="7">
      <t>イカ</t>
    </rPh>
    <rPh sb="9" eb="10">
      <t>パク</t>
    </rPh>
    <rPh sb="10" eb="12">
      <t>サンショク</t>
    </rPh>
    <phoneticPr fontId="3"/>
  </si>
  <si>
    <t>※ 参加登録申込みは、申込み書の各箇所に記載の上、下記までお送り下さい。</t>
    <rPh sb="2" eb="4">
      <t>サンカ</t>
    </rPh>
    <rPh sb="4" eb="6">
      <t>トウロク</t>
    </rPh>
    <rPh sb="6" eb="7">
      <t>モウ</t>
    </rPh>
    <rPh sb="7" eb="8">
      <t>コ</t>
    </rPh>
    <rPh sb="11" eb="13">
      <t>モウシコミ</t>
    </rPh>
    <rPh sb="14" eb="15">
      <t>ショ</t>
    </rPh>
    <rPh sb="16" eb="17">
      <t>カク</t>
    </rPh>
    <rPh sb="17" eb="19">
      <t>カショ</t>
    </rPh>
    <rPh sb="20" eb="22">
      <t>キサイ</t>
    </rPh>
    <rPh sb="23" eb="24">
      <t>ウエ</t>
    </rPh>
    <rPh sb="25" eb="27">
      <t>カキ</t>
    </rPh>
    <rPh sb="30" eb="31">
      <t>オク</t>
    </rPh>
    <rPh sb="32" eb="33">
      <t>クダ</t>
    </rPh>
    <phoneticPr fontId="3"/>
  </si>
  <si>
    <t xml:space="preserve">（株）浜松ツーリスト　担当：正田（受付業務）アドレス：shoda@hamamatsu-tourist.co.jp
</t>
    <rPh sb="0" eb="3">
      <t>カブ</t>
    </rPh>
    <rPh sb="3" eb="5">
      <t>ハママツ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</si>
</sst>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&quot;▲ &quot;0"/>
    <numFmt numFmtId="177" formatCode="[$-411]ggge&quot;年&quot;m&quot;月&quot;d&quot;日&quot;;@"/>
  </numFmts>
  <fonts count="16" x14ac:knownFonts="1"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indexed="1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color rgb="FFC00000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ck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0" fillId="0" borderId="0" xfId="0" applyAlignment="1">
      <alignment horizontal="center"/>
    </xf>
    <xf numFmtId="176" fontId="4" fillId="2" borderId="0" xfId="0" applyNumberFormat="1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/>
    <xf numFmtId="176" fontId="4" fillId="0" borderId="0" xfId="0" applyNumberFormat="1" applyFont="1" applyFill="1" applyBorder="1" applyAlignment="1">
      <alignment horizontal="center" vertical="center" shrinkToFit="1"/>
    </xf>
    <xf numFmtId="176" fontId="9" fillId="2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/>
    <xf numFmtId="0" fontId="0" fillId="0" borderId="0" xfId="0" applyAlignment="1">
      <alignment horizontal="left"/>
    </xf>
    <xf numFmtId="0" fontId="6" fillId="0" borderId="0" xfId="0" applyFont="1" applyFill="1"/>
    <xf numFmtId="14" fontId="7" fillId="0" borderId="0" xfId="0" applyNumberFormat="1" applyFont="1"/>
    <xf numFmtId="0" fontId="2" fillId="0" borderId="0" xfId="0" applyFont="1" applyAlignment="1">
      <alignment horizontal="center"/>
    </xf>
    <xf numFmtId="176" fontId="5" fillId="2" borderId="0" xfId="0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176" fontId="9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  <xf numFmtId="0" fontId="7" fillId="0" borderId="0" xfId="0" applyFont="1" applyAlignment="1"/>
    <xf numFmtId="176" fontId="4" fillId="2" borderId="1" xfId="0" applyNumberFormat="1" applyFont="1" applyFill="1" applyBorder="1" applyAlignment="1">
      <alignment horizontal="center" vertical="center" shrinkToFit="1"/>
    </xf>
    <xf numFmtId="176" fontId="5" fillId="2" borderId="2" xfId="0" applyNumberFormat="1" applyFont="1" applyFill="1" applyBorder="1" applyAlignment="1">
      <alignment horizontal="center" vertical="center" shrinkToFit="1"/>
    </xf>
    <xf numFmtId="176" fontId="4" fillId="2" borderId="3" xfId="0" applyNumberFormat="1" applyFont="1" applyFill="1" applyBorder="1" applyAlignment="1">
      <alignment horizontal="center" vertical="center" shrinkToFit="1"/>
    </xf>
    <xf numFmtId="0" fontId="7" fillId="0" borderId="0" xfId="0" applyFont="1" applyFill="1"/>
    <xf numFmtId="177" fontId="5" fillId="0" borderId="0" xfId="0" applyNumberFormat="1" applyFont="1" applyBorder="1" applyAlignment="1">
      <alignment horizontal="center"/>
    </xf>
    <xf numFmtId="20" fontId="5" fillId="0" borderId="0" xfId="0" applyNumberFormat="1" applyFont="1" applyAlignment="1">
      <alignment horizontal="center"/>
    </xf>
    <xf numFmtId="0" fontId="6" fillId="3" borderId="0" xfId="0" applyFont="1" applyFill="1"/>
    <xf numFmtId="0" fontId="4" fillId="4" borderId="4" xfId="0" applyNumberFormat="1" applyFont="1" applyFill="1" applyBorder="1"/>
    <xf numFmtId="0" fontId="4" fillId="4" borderId="4" xfId="0" applyNumberFormat="1" applyFont="1" applyFill="1" applyBorder="1" applyAlignment="1">
      <alignment horizontal="center"/>
    </xf>
    <xf numFmtId="0" fontId="4" fillId="4" borderId="4" xfId="0" quotePrefix="1" applyNumberFormat="1" applyFont="1" applyFill="1" applyBorder="1"/>
    <xf numFmtId="0" fontId="4" fillId="4" borderId="5" xfId="0" quotePrefix="1" applyNumberFormat="1" applyFont="1" applyFill="1" applyBorder="1"/>
    <xf numFmtId="0" fontId="4" fillId="4" borderId="6" xfId="0" quotePrefix="1" applyNumberFormat="1" applyFont="1" applyFill="1" applyBorder="1" applyAlignment="1">
      <alignment horizontal="center"/>
    </xf>
    <xf numFmtId="0" fontId="4" fillId="4" borderId="6" xfId="0" applyNumberFormat="1" applyFont="1" applyFill="1" applyBorder="1" applyAlignment="1">
      <alignment horizontal="center"/>
    </xf>
    <xf numFmtId="0" fontId="4" fillId="4" borderId="7" xfId="0" quotePrefix="1" applyNumberFormat="1" applyFont="1" applyFill="1" applyBorder="1"/>
    <xf numFmtId="0" fontId="4" fillId="4" borderId="4" xfId="0" quotePrefix="1" applyNumberFormat="1" applyFont="1" applyFill="1" applyBorder="1" applyAlignment="1">
      <alignment horizontal="center"/>
    </xf>
    <xf numFmtId="0" fontId="4" fillId="4" borderId="8" xfId="0" quotePrefix="1" applyNumberFormat="1" applyFont="1" applyFill="1" applyBorder="1" applyAlignment="1">
      <alignment horizontal="center"/>
    </xf>
    <xf numFmtId="0" fontId="4" fillId="4" borderId="9" xfId="0" applyNumberFormat="1" applyFont="1" applyFill="1" applyBorder="1" applyAlignment="1">
      <alignment horizontal="left"/>
    </xf>
    <xf numFmtId="0" fontId="4" fillId="4" borderId="7" xfId="0" applyNumberFormat="1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1" xfId="0" applyNumberFormat="1" applyFont="1" applyFill="1" applyBorder="1"/>
    <xf numFmtId="0" fontId="4" fillId="4" borderId="11" xfId="0" applyNumberFormat="1" applyFont="1" applyFill="1" applyBorder="1" applyAlignment="1">
      <alignment horizontal="center"/>
    </xf>
    <xf numFmtId="0" fontId="4" fillId="4" borderId="11" xfId="0" quotePrefix="1" applyNumberFormat="1" applyFont="1" applyFill="1" applyBorder="1" applyAlignment="1">
      <alignment horizontal="center"/>
    </xf>
    <xf numFmtId="0" fontId="4" fillId="4" borderId="11" xfId="0" quotePrefix="1" applyNumberFormat="1" applyFont="1" applyFill="1" applyBorder="1"/>
    <xf numFmtId="0" fontId="4" fillId="4" borderId="12" xfId="0" quotePrefix="1" applyNumberFormat="1" applyFont="1" applyFill="1" applyBorder="1"/>
    <xf numFmtId="176" fontId="4" fillId="4" borderId="13" xfId="0" applyNumberFormat="1" applyFont="1" applyFill="1" applyBorder="1" applyAlignment="1">
      <alignment horizontal="center" vertical="center" shrinkToFit="1"/>
    </xf>
    <xf numFmtId="176" fontId="4" fillId="4" borderId="14" xfId="0" applyNumberFormat="1" applyFont="1" applyFill="1" applyBorder="1" applyAlignment="1">
      <alignment horizontal="center" vertical="center" shrinkToFit="1"/>
    </xf>
    <xf numFmtId="0" fontId="4" fillId="4" borderId="13" xfId="0" applyFont="1" applyFill="1" applyBorder="1"/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6" xfId="0" applyNumberFormat="1" applyFont="1" applyFill="1" applyBorder="1" applyAlignment="1">
      <alignment horizontal="left"/>
    </xf>
    <xf numFmtId="0" fontId="0" fillId="0" borderId="17" xfId="0" quotePrefix="1" applyNumberFormat="1" applyFont="1" applyFill="1" applyBorder="1"/>
    <xf numFmtId="0" fontId="0" fillId="0" borderId="18" xfId="0" quotePrefix="1" applyNumberFormat="1" applyFont="1" applyFill="1" applyBorder="1"/>
    <xf numFmtId="0" fontId="0" fillId="0" borderId="0" xfId="0" applyFont="1" applyFill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/>
    <xf numFmtId="176" fontId="4" fillId="2" borderId="19" xfId="0" applyNumberFormat="1" applyFont="1" applyFill="1" applyBorder="1" applyAlignment="1">
      <alignment horizontal="center" vertical="center" shrinkToFit="1"/>
    </xf>
    <xf numFmtId="0" fontId="12" fillId="0" borderId="0" xfId="0" applyFont="1"/>
    <xf numFmtId="176" fontId="4" fillId="4" borderId="11" xfId="0" applyNumberFormat="1" applyFont="1" applyFill="1" applyBorder="1" applyAlignment="1">
      <alignment horizontal="center" vertical="center" shrinkToFit="1"/>
    </xf>
    <xf numFmtId="0" fontId="0" fillId="0" borderId="20" xfId="0" applyBorder="1"/>
    <xf numFmtId="0" fontId="11" fillId="0" borderId="3" xfId="0" applyFont="1" applyBorder="1" applyProtection="1">
      <protection locked="0"/>
    </xf>
    <xf numFmtId="0" fontId="11" fillId="0" borderId="20" xfId="0" applyFont="1" applyBorder="1" applyProtection="1">
      <protection locked="0"/>
    </xf>
    <xf numFmtId="0" fontId="4" fillId="0" borderId="21" xfId="0" applyFont="1" applyBorder="1" applyAlignment="1">
      <alignment horizontal="right"/>
    </xf>
    <xf numFmtId="0" fontId="0" fillId="0" borderId="21" xfId="0" applyBorder="1"/>
    <xf numFmtId="0" fontId="0" fillId="0" borderId="22" xfId="0" applyBorder="1" applyAlignment="1">
      <alignment horizontal="left"/>
    </xf>
    <xf numFmtId="0" fontId="0" fillId="0" borderId="22" xfId="0" applyBorder="1"/>
    <xf numFmtId="0" fontId="5" fillId="0" borderId="0" xfId="0" applyFont="1"/>
    <xf numFmtId="176" fontId="5" fillId="0" borderId="20" xfId="0" applyNumberFormat="1" applyFont="1" applyFill="1" applyBorder="1" applyAlignment="1">
      <alignment horizontal="center" vertical="center" shrinkToFit="1"/>
    </xf>
    <xf numFmtId="0" fontId="5" fillId="0" borderId="23" xfId="0" applyFont="1" applyBorder="1" applyAlignment="1"/>
    <xf numFmtId="0" fontId="5" fillId="0" borderId="23" xfId="0" applyFont="1" applyBorder="1" applyAlignment="1">
      <alignment horizontal="right"/>
    </xf>
    <xf numFmtId="0" fontId="5" fillId="0" borderId="24" xfId="0" applyFont="1" applyBorder="1" applyAlignment="1"/>
    <xf numFmtId="0" fontId="5" fillId="0" borderId="24" xfId="0" applyFont="1" applyBorder="1" applyAlignment="1">
      <alignment horizontal="right"/>
    </xf>
    <xf numFmtId="0" fontId="5" fillId="0" borderId="2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/>
    </xf>
    <xf numFmtId="0" fontId="5" fillId="0" borderId="25" xfId="0" applyFont="1" applyBorder="1" applyAlignment="1">
      <alignment horizontal="right"/>
    </xf>
    <xf numFmtId="0" fontId="5" fillId="0" borderId="25" xfId="0" applyFont="1" applyBorder="1"/>
    <xf numFmtId="0" fontId="11" fillId="0" borderId="26" xfId="0" applyFont="1" applyBorder="1" applyProtection="1">
      <protection locked="0"/>
    </xf>
    <xf numFmtId="0" fontId="0" fillId="0" borderId="27" xfId="0" applyBorder="1"/>
    <xf numFmtId="0" fontId="0" fillId="0" borderId="28" xfId="0" applyBorder="1" applyProtection="1">
      <protection locked="0"/>
    </xf>
    <xf numFmtId="0" fontId="0" fillId="0" borderId="0" xfId="0" applyFill="1"/>
    <xf numFmtId="0" fontId="0" fillId="0" borderId="29" xfId="0" applyBorder="1" applyAlignment="1">
      <alignment horizontal="center"/>
    </xf>
    <xf numFmtId="0" fontId="0" fillId="0" borderId="29" xfId="0" applyBorder="1"/>
    <xf numFmtId="0" fontId="0" fillId="3" borderId="0" xfId="0" applyFill="1"/>
    <xf numFmtId="0" fontId="5" fillId="0" borderId="30" xfId="0" applyFont="1" applyBorder="1" applyAlignment="1"/>
    <xf numFmtId="0" fontId="5" fillId="0" borderId="25" xfId="0" applyFont="1" applyBorder="1" applyAlignment="1"/>
    <xf numFmtId="0" fontId="5" fillId="0" borderId="26" xfId="0" applyFont="1" applyBorder="1" applyAlignment="1"/>
    <xf numFmtId="0" fontId="10" fillId="0" borderId="32" xfId="0" quotePrefix="1" applyNumberFormat="1" applyFont="1" applyFill="1" applyBorder="1" applyAlignment="1">
      <alignment horizontal="distributed"/>
    </xf>
    <xf numFmtId="0" fontId="10" fillId="0" borderId="32" xfId="0" applyNumberFormat="1" applyFont="1" applyFill="1" applyBorder="1" applyAlignment="1">
      <alignment horizontal="center"/>
    </xf>
    <xf numFmtId="0" fontId="10" fillId="0" borderId="32" xfId="0" applyNumberFormat="1" applyFont="1" applyFill="1" applyBorder="1"/>
    <xf numFmtId="0" fontId="10" fillId="0" borderId="32" xfId="0" applyNumberFormat="1" applyFont="1" applyFill="1" applyBorder="1" applyAlignment="1">
      <alignment horizontal="distributed"/>
    </xf>
    <xf numFmtId="0" fontId="10" fillId="0" borderId="33" xfId="0" applyNumberFormat="1" applyFont="1" applyFill="1" applyBorder="1"/>
    <xf numFmtId="0" fontId="10" fillId="0" borderId="34" xfId="0" applyNumberFormat="1" applyFont="1" applyFill="1" applyBorder="1" applyAlignment="1">
      <alignment horizontal="left"/>
    </xf>
    <xf numFmtId="0" fontId="10" fillId="0" borderId="32" xfId="0" applyNumberFormat="1" applyFont="1" applyFill="1" applyBorder="1" applyAlignment="1">
      <alignment horizontal="left"/>
    </xf>
    <xf numFmtId="0" fontId="10" fillId="0" borderId="35" xfId="0" applyNumberFormat="1" applyFont="1" applyFill="1" applyBorder="1" applyAlignment="1">
      <alignment horizontal="left"/>
    </xf>
    <xf numFmtId="56" fontId="10" fillId="0" borderId="34" xfId="0" quotePrefix="1" applyNumberFormat="1" applyFont="1" applyFill="1" applyBorder="1" applyAlignment="1"/>
    <xf numFmtId="56" fontId="10" fillId="0" borderId="32" xfId="0" quotePrefix="1" applyNumberFormat="1" applyFont="1" applyFill="1" applyBorder="1" applyAlignment="1"/>
    <xf numFmtId="56" fontId="10" fillId="0" borderId="36" xfId="0" quotePrefix="1" applyNumberFormat="1" applyFont="1" applyFill="1" applyBorder="1" applyAlignment="1"/>
    <xf numFmtId="0" fontId="10" fillId="0" borderId="37" xfId="0" applyNumberFormat="1" applyFont="1" applyFill="1" applyBorder="1" applyAlignment="1">
      <alignment horizontal="left"/>
    </xf>
    <xf numFmtId="0" fontId="10" fillId="0" borderId="38" xfId="0" applyNumberFormat="1" applyFont="1" applyFill="1" applyBorder="1" applyAlignment="1">
      <alignment horizontal="center"/>
    </xf>
    <xf numFmtId="0" fontId="10" fillId="0" borderId="17" xfId="0" quotePrefix="1" applyNumberFormat="1" applyFont="1" applyFill="1" applyBorder="1"/>
    <xf numFmtId="0" fontId="10" fillId="4" borderId="4" xfId="0" applyNumberFormat="1" applyFont="1" applyFill="1" applyBorder="1" applyProtection="1">
      <protection locked="0"/>
    </xf>
    <xf numFmtId="0" fontId="10" fillId="4" borderId="4" xfId="0" applyNumberFormat="1" applyFont="1" applyFill="1" applyBorder="1" applyAlignment="1" applyProtection="1">
      <alignment horizontal="center"/>
      <protection locked="0"/>
    </xf>
    <xf numFmtId="0" fontId="10" fillId="4" borderId="4" xfId="0" applyNumberFormat="1" applyFont="1" applyFill="1" applyBorder="1" applyProtection="1"/>
    <xf numFmtId="0" fontId="10" fillId="4" borderId="39" xfId="0" applyNumberFormat="1" applyFont="1" applyFill="1" applyBorder="1" applyAlignment="1" applyProtection="1">
      <alignment horizontal="center"/>
      <protection locked="0"/>
    </xf>
    <xf numFmtId="0" fontId="10" fillId="4" borderId="40" xfId="0" applyNumberFormat="1" applyFont="1" applyFill="1" applyBorder="1" applyAlignment="1" applyProtection="1">
      <alignment horizontal="center"/>
      <protection locked="0"/>
    </xf>
    <xf numFmtId="0" fontId="10" fillId="4" borderId="39" xfId="0" quotePrefix="1" applyNumberFormat="1" applyFont="1" applyFill="1" applyBorder="1" applyProtection="1">
      <protection locked="0"/>
    </xf>
    <xf numFmtId="0" fontId="10" fillId="4" borderId="41" xfId="0" applyNumberFormat="1" applyFont="1" applyFill="1" applyBorder="1" applyAlignment="1" applyProtection="1">
      <alignment horizontal="center"/>
      <protection locked="0"/>
    </xf>
    <xf numFmtId="0" fontId="10" fillId="4" borderId="41" xfId="0" quotePrefix="1" applyNumberFormat="1" applyFont="1" applyFill="1" applyBorder="1" applyAlignment="1" applyProtection="1">
      <alignment horizontal="center"/>
      <protection locked="0"/>
    </xf>
    <xf numFmtId="0" fontId="10" fillId="4" borderId="8" xfId="0" quotePrefix="1" applyNumberFormat="1" applyFont="1" applyFill="1" applyBorder="1" applyAlignment="1" applyProtection="1">
      <alignment horizontal="center"/>
      <protection locked="0"/>
    </xf>
    <xf numFmtId="0" fontId="10" fillId="4" borderId="6" xfId="0" quotePrefix="1" applyNumberFormat="1" applyFont="1" applyFill="1" applyBorder="1" applyAlignment="1" applyProtection="1">
      <alignment horizontal="center"/>
      <protection locked="0"/>
    </xf>
    <xf numFmtId="0" fontId="10" fillId="4" borderId="6" xfId="0" applyNumberFormat="1" applyFont="1" applyFill="1" applyBorder="1" applyAlignment="1" applyProtection="1">
      <alignment horizontal="center"/>
      <protection locked="0"/>
    </xf>
    <xf numFmtId="0" fontId="10" fillId="4" borderId="9" xfId="0" applyFont="1" applyFill="1" applyBorder="1" applyAlignment="1" applyProtection="1">
      <alignment horizontal="center"/>
      <protection locked="0"/>
    </xf>
    <xf numFmtId="0" fontId="10" fillId="4" borderId="4" xfId="0" quotePrefix="1" applyNumberFormat="1" applyFont="1" applyFill="1" applyBorder="1" applyAlignment="1" applyProtection="1">
      <alignment horizontal="center"/>
      <protection locked="0"/>
    </xf>
    <xf numFmtId="0" fontId="10" fillId="4" borderId="39" xfId="0" quotePrefix="1" applyNumberFormat="1" applyFont="1" applyFill="1" applyBorder="1" applyAlignment="1" applyProtection="1">
      <alignment horizontal="center"/>
      <protection locked="0"/>
    </xf>
    <xf numFmtId="0" fontId="10" fillId="4" borderId="40" xfId="0" quotePrefix="1" applyNumberFormat="1" applyFont="1" applyFill="1" applyBorder="1" applyAlignment="1" applyProtection="1">
      <alignment horizontal="center"/>
      <protection locked="0"/>
    </xf>
    <xf numFmtId="0" fontId="10" fillId="4" borderId="7" xfId="0" quotePrefix="1" applyNumberFormat="1" applyFont="1" applyFill="1" applyBorder="1" applyProtection="1">
      <protection locked="0"/>
    </xf>
    <xf numFmtId="0" fontId="10" fillId="4" borderId="9" xfId="0" applyFont="1" applyFill="1" applyBorder="1" applyAlignment="1" applyProtection="1">
      <alignment horizontal="left"/>
      <protection locked="0"/>
    </xf>
    <xf numFmtId="0" fontId="10" fillId="4" borderId="4" xfId="0" quotePrefix="1" applyNumberFormat="1" applyFont="1" applyFill="1" applyBorder="1" applyProtection="1">
      <protection locked="0"/>
    </xf>
    <xf numFmtId="0" fontId="10" fillId="4" borderId="7" xfId="0" quotePrefix="1" applyNumberFormat="1" applyFont="1" applyFill="1" applyBorder="1" applyAlignment="1" applyProtection="1">
      <alignment horizontal="center"/>
      <protection locked="0"/>
    </xf>
    <xf numFmtId="0" fontId="10" fillId="4" borderId="9" xfId="0" applyNumberFormat="1" applyFont="1" applyFill="1" applyBorder="1" applyAlignment="1" applyProtection="1">
      <alignment horizontal="left"/>
      <protection locked="0"/>
    </xf>
    <xf numFmtId="0" fontId="10" fillId="4" borderId="7" xfId="0" applyNumberFormat="1" applyFont="1" applyFill="1" applyBorder="1" applyAlignment="1" applyProtection="1">
      <alignment horizontal="center"/>
      <protection locked="0"/>
    </xf>
    <xf numFmtId="0" fontId="10" fillId="4" borderId="6" xfId="0" quotePrefix="1" applyNumberFormat="1" applyFont="1" applyFill="1" applyBorder="1" applyProtection="1">
      <protection locked="0"/>
    </xf>
    <xf numFmtId="0" fontId="10" fillId="4" borderId="4" xfId="0" applyNumberFormat="1" applyFont="1" applyFill="1" applyBorder="1"/>
    <xf numFmtId="0" fontId="10" fillId="4" borderId="4" xfId="0" applyNumberFormat="1" applyFont="1" applyFill="1" applyBorder="1" applyAlignment="1">
      <alignment horizontal="center"/>
    </xf>
    <xf numFmtId="0" fontId="10" fillId="4" borderId="4" xfId="0" quotePrefix="1" applyNumberFormat="1" applyFont="1" applyFill="1" applyBorder="1"/>
    <xf numFmtId="0" fontId="10" fillId="4" borderId="7" xfId="0" quotePrefix="1" applyNumberFormat="1" applyFont="1" applyFill="1" applyBorder="1" applyAlignment="1" applyProtection="1">
      <alignment horizontal="center"/>
    </xf>
    <xf numFmtId="0" fontId="10" fillId="4" borderId="4" xfId="0" quotePrefix="1" applyNumberFormat="1" applyFont="1" applyFill="1" applyBorder="1" applyAlignment="1" applyProtection="1">
      <alignment horizontal="center"/>
    </xf>
    <xf numFmtId="0" fontId="10" fillId="4" borderId="10" xfId="0" applyNumberFormat="1" applyFont="1" applyFill="1" applyBorder="1" applyAlignment="1" applyProtection="1">
      <alignment horizontal="center"/>
    </xf>
    <xf numFmtId="0" fontId="10" fillId="4" borderId="7" xfId="0" quotePrefix="1" applyNumberFormat="1" applyFont="1" applyFill="1" applyBorder="1" applyProtection="1"/>
    <xf numFmtId="0" fontId="10" fillId="4" borderId="6" xfId="0" quotePrefix="1" applyNumberFormat="1" applyFont="1" applyFill="1" applyBorder="1" applyAlignment="1" applyProtection="1">
      <alignment horizontal="center"/>
    </xf>
    <xf numFmtId="0" fontId="10" fillId="4" borderId="8" xfId="0" quotePrefix="1" applyNumberFormat="1" applyFont="1" applyFill="1" applyBorder="1" applyAlignment="1" applyProtection="1">
      <alignment horizontal="center"/>
    </xf>
    <xf numFmtId="0" fontId="10" fillId="4" borderId="9" xfId="0" applyNumberFormat="1" applyFont="1" applyFill="1" applyBorder="1" applyAlignment="1" applyProtection="1">
      <alignment horizontal="left"/>
    </xf>
    <xf numFmtId="0" fontId="10" fillId="0" borderId="17" xfId="0" applyNumberFormat="1" applyFont="1" applyFill="1" applyBorder="1"/>
    <xf numFmtId="0" fontId="10" fillId="4" borderId="7" xfId="0" applyNumberFormat="1" applyFont="1" applyFill="1" applyBorder="1" applyAlignment="1">
      <alignment horizontal="center"/>
    </xf>
    <xf numFmtId="0" fontId="10" fillId="4" borderId="6" xfId="0" applyNumberFormat="1" applyFont="1" applyFill="1" applyBorder="1" applyAlignment="1">
      <alignment horizontal="center"/>
    </xf>
    <xf numFmtId="0" fontId="10" fillId="4" borderId="10" xfId="0" applyNumberFormat="1" applyFont="1" applyFill="1" applyBorder="1" applyAlignment="1">
      <alignment horizontal="center"/>
    </xf>
    <xf numFmtId="0" fontId="10" fillId="4" borderId="7" xfId="0" quotePrefix="1" applyNumberFormat="1" applyFont="1" applyFill="1" applyBorder="1"/>
    <xf numFmtId="0" fontId="10" fillId="4" borderId="6" xfId="0" quotePrefix="1" applyNumberFormat="1" applyFont="1" applyFill="1" applyBorder="1" applyAlignment="1">
      <alignment horizontal="center"/>
    </xf>
    <xf numFmtId="0" fontId="10" fillId="4" borderId="4" xfId="0" quotePrefix="1" applyNumberFormat="1" applyFont="1" applyFill="1" applyBorder="1" applyAlignment="1">
      <alignment horizontal="center"/>
    </xf>
    <xf numFmtId="0" fontId="10" fillId="4" borderId="8" xfId="0" quotePrefix="1" applyNumberFormat="1" applyFont="1" applyFill="1" applyBorder="1" applyAlignment="1">
      <alignment horizontal="center"/>
    </xf>
    <xf numFmtId="0" fontId="10" fillId="4" borderId="9" xfId="0" applyNumberFormat="1" applyFont="1" applyFill="1" applyBorder="1" applyAlignment="1">
      <alignment horizontal="left"/>
    </xf>
    <xf numFmtId="0" fontId="10" fillId="0" borderId="17" xfId="0" quotePrefix="1" applyNumberFormat="1" applyFont="1" applyFill="1" applyBorder="1" applyAlignment="1">
      <alignment horizontal="center"/>
    </xf>
    <xf numFmtId="0" fontId="10" fillId="0" borderId="0" xfId="0" applyFont="1"/>
    <xf numFmtId="0" fontId="10" fillId="0" borderId="0" xfId="0" applyFont="1" applyAlignment="1"/>
    <xf numFmtId="0" fontId="10" fillId="0" borderId="0" xfId="0" applyFont="1" applyAlignment="1">
      <alignment horizontal="left"/>
    </xf>
    <xf numFmtId="0" fontId="10" fillId="0" borderId="0" xfId="0" applyFont="1" applyBorder="1"/>
    <xf numFmtId="176" fontId="10" fillId="0" borderId="0" xfId="0" applyNumberFormat="1" applyFont="1"/>
    <xf numFmtId="0" fontId="0" fillId="3" borderId="0" xfId="0" applyFont="1" applyFill="1"/>
    <xf numFmtId="0" fontId="10" fillId="0" borderId="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1" xfId="0" quotePrefix="1" applyNumberFormat="1" applyFont="1" applyFill="1" applyBorder="1" applyAlignment="1">
      <alignment horizontal="center"/>
    </xf>
    <xf numFmtId="176" fontId="4" fillId="2" borderId="0" xfId="0" applyNumberFormat="1" applyFont="1" applyFill="1" applyBorder="1" applyAlignment="1">
      <alignment horizontal="center" vertical="center" shrinkToFit="1"/>
    </xf>
    <xf numFmtId="176" fontId="4" fillId="2" borderId="22" xfId="0" applyNumberFormat="1" applyFont="1" applyFill="1" applyBorder="1" applyAlignment="1">
      <alignment horizontal="center" vertical="center" shrinkToFit="1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10" fillId="0" borderId="45" xfId="0" applyFont="1" applyBorder="1" applyAlignment="1">
      <alignment horizontal="center" vertical="center" textRotation="255"/>
    </xf>
    <xf numFmtId="0" fontId="10" fillId="0" borderId="46" xfId="0" applyFont="1" applyBorder="1" applyAlignment="1">
      <alignment horizontal="center" vertical="center" textRotation="255"/>
    </xf>
    <xf numFmtId="0" fontId="10" fillId="0" borderId="47" xfId="0" applyFont="1" applyBorder="1" applyAlignment="1">
      <alignment horizontal="center" vertical="center" textRotation="255"/>
    </xf>
    <xf numFmtId="0" fontId="5" fillId="0" borderId="2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11" fillId="0" borderId="48" xfId="0" applyFont="1" applyBorder="1" applyAlignment="1" applyProtection="1">
      <alignment horizontal="center"/>
      <protection locked="0"/>
    </xf>
    <xf numFmtId="0" fontId="11" fillId="0" borderId="49" xfId="0" applyFont="1" applyBorder="1" applyAlignment="1" applyProtection="1">
      <alignment horizontal="center"/>
      <protection locked="0"/>
    </xf>
    <xf numFmtId="0" fontId="11" fillId="0" borderId="50" xfId="0" applyFont="1" applyBorder="1" applyAlignment="1" applyProtection="1">
      <alignment horizontal="center"/>
      <protection locked="0"/>
    </xf>
    <xf numFmtId="0" fontId="11" fillId="0" borderId="51" xfId="0" applyFont="1" applyBorder="1" applyAlignment="1" applyProtection="1">
      <alignment horizontal="center"/>
      <protection locked="0"/>
    </xf>
    <xf numFmtId="0" fontId="11" fillId="0" borderId="52" xfId="0" applyFont="1" applyBorder="1" applyAlignment="1" applyProtection="1">
      <alignment horizontal="center"/>
      <protection locked="0"/>
    </xf>
    <xf numFmtId="0" fontId="11" fillId="0" borderId="53" xfId="0" applyFont="1" applyBorder="1" applyAlignment="1" applyProtection="1">
      <alignment horizontal="center"/>
      <protection locked="0"/>
    </xf>
    <xf numFmtId="0" fontId="0" fillId="0" borderId="54" xfId="0" applyBorder="1" applyAlignment="1" applyProtection="1">
      <alignment horizontal="center"/>
      <protection locked="0"/>
    </xf>
    <xf numFmtId="0" fontId="0" fillId="0" borderId="55" xfId="0" applyBorder="1" applyAlignment="1" applyProtection="1">
      <alignment horizontal="center"/>
      <protection locked="0"/>
    </xf>
    <xf numFmtId="0" fontId="0" fillId="0" borderId="56" xfId="0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20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10" fillId="0" borderId="3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1" fillId="0" borderId="57" xfId="0" applyFont="1" applyBorder="1" applyAlignment="1" applyProtection="1">
      <alignment horizontal="center"/>
      <protection locked="0"/>
    </xf>
    <xf numFmtId="0" fontId="11" fillId="0" borderId="58" xfId="0" applyFont="1" applyBorder="1" applyAlignment="1" applyProtection="1">
      <alignment horizontal="center"/>
      <protection locked="0"/>
    </xf>
    <xf numFmtId="0" fontId="11" fillId="0" borderId="59" xfId="0" applyFont="1" applyBorder="1" applyAlignment="1" applyProtection="1">
      <alignment horizontal="center"/>
      <protection locked="0"/>
    </xf>
    <xf numFmtId="0" fontId="11" fillId="0" borderId="43" xfId="0" applyFont="1" applyBorder="1" applyAlignment="1" applyProtection="1">
      <alignment horizontal="center"/>
      <protection locked="0"/>
    </xf>
    <xf numFmtId="0" fontId="11" fillId="0" borderId="60" xfId="0" applyFont="1" applyBorder="1" applyAlignment="1" applyProtection="1">
      <alignment horizontal="center"/>
      <protection locked="0"/>
    </xf>
    <xf numFmtId="0" fontId="11" fillId="0" borderId="61" xfId="0" applyFont="1" applyBorder="1" applyAlignment="1" applyProtection="1">
      <alignment horizontal="center"/>
      <protection locked="0"/>
    </xf>
    <xf numFmtId="0" fontId="14" fillId="0" borderId="0" xfId="0" applyFont="1"/>
    <xf numFmtId="0" fontId="13" fillId="0" borderId="0" xfId="0" applyFont="1" applyAlignment="1">
      <alignment vertical="top"/>
    </xf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top" wrapText="1"/>
    </xf>
  </cellXfs>
  <cellStyles count="1">
    <cellStyle name="標準" xfId="0" builtinId="0"/>
  </cellStyles>
  <dxfs count="1">
    <dxf>
      <font>
        <condense val="0"/>
        <extend val="0"/>
        <color indexed="12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260455</xdr:colOff>
      <xdr:row>0</xdr:row>
      <xdr:rowOff>0</xdr:rowOff>
    </xdr:from>
    <xdr:to>
      <xdr:col>19</xdr:col>
      <xdr:colOff>1326295</xdr:colOff>
      <xdr:row>6</xdr:row>
      <xdr:rowOff>284949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4153348" y="0"/>
          <a:ext cx="3828090" cy="2475699"/>
        </a:xfrm>
        <a:prstGeom prst="wedgeRoundRectCallout">
          <a:avLst>
            <a:gd name="adj1" fmla="val -57107"/>
            <a:gd name="adj2" fmla="val 60012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一室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名利用　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17,000-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一室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名利用 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14,000-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一室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名利用 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13,000-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一室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名以上相部屋 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11,000-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小学生以下　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6,500-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 4</a:t>
          </a:r>
          <a:r>
            <a:rPr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才～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才児　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\1,500(</a:t>
          </a:r>
          <a:r>
            <a:rPr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ベットなし朝食夕食付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</a:p>
        <a:p>
          <a:r>
            <a:rPr kumimoji="1" lang="en-US" altLang="ja-JP" sz="1400"/>
            <a:t>G </a:t>
          </a:r>
          <a:r>
            <a:rPr kumimoji="1" lang="ja-JP" altLang="en-US" sz="1400"/>
            <a:t>日帰り　</a:t>
          </a:r>
          <a:r>
            <a:rPr kumimoji="1" lang="en-US" altLang="ja-JP" sz="1400"/>
            <a:t>\1,000-</a:t>
          </a:r>
          <a:endParaRPr kumimoji="1" lang="ja-JP" altLang="en-US" sz="1400"/>
        </a:p>
      </xdr:txBody>
    </xdr:sp>
    <xdr:clientData/>
  </xdr:twoCellAnchor>
  <xdr:twoCellAnchor>
    <xdr:from>
      <xdr:col>13</xdr:col>
      <xdr:colOff>122464</xdr:colOff>
      <xdr:row>3</xdr:row>
      <xdr:rowOff>40821</xdr:rowOff>
    </xdr:from>
    <xdr:to>
      <xdr:col>17</xdr:col>
      <xdr:colOff>163286</xdr:colOff>
      <xdr:row>7</xdr:row>
      <xdr:rowOff>27213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0858500" y="2694214"/>
          <a:ext cx="2558143" cy="884463"/>
        </a:xfrm>
        <a:prstGeom prst="wedgeRoundRectCallout">
          <a:avLst>
            <a:gd name="adj1" fmla="val -69793"/>
            <a:gd name="adj2" fmla="val 77612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参加登録費は</a:t>
          </a:r>
          <a:r>
            <a:rPr kumimoji="1" lang="en-US" altLang="ja-JP" sz="1100"/>
            <a:t>1</a:t>
          </a:r>
          <a:r>
            <a:rPr kumimoji="1" lang="ja-JP" altLang="en-US" sz="1100"/>
            <a:t>人 </a:t>
          </a:r>
          <a:r>
            <a:rPr kumimoji="1" lang="en-US" altLang="ja-JP" sz="1100"/>
            <a:t>\7,000-</a:t>
          </a:r>
          <a:r>
            <a:rPr kumimoji="1" lang="ja-JP" altLang="en-US" sz="1100"/>
            <a:t>になります</a:t>
          </a:r>
          <a:endParaRPr kumimoji="1" lang="en-US" altLang="ja-JP" sz="1100"/>
        </a:p>
        <a:p>
          <a:pPr algn="ctr"/>
          <a:r>
            <a:rPr kumimoji="1" lang="ja-JP" altLang="en-US" sz="1100"/>
            <a:t>同伴夫人、</a:t>
          </a:r>
          <a:r>
            <a:rPr kumimoji="1" lang="en-US" altLang="ja-JP" sz="1100"/>
            <a:t>18</a:t>
          </a:r>
          <a:r>
            <a:rPr kumimoji="1" lang="ja-JP" altLang="en-US" sz="1100"/>
            <a:t>歳未満は無料です。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6485890" cy="5010150"/>
    <xdr:pic>
      <xdr:nvPicPr>
        <xdr:cNvPr id="2" name="Picture 18752">
          <a:extLst>
            <a:ext uri="{FF2B5EF4-FFF2-40B4-BE49-F238E27FC236}">
              <a16:creationId xmlns:a16="http://schemas.microsoft.com/office/drawing/2014/main" id="{7587B703-84EB-432E-B90B-E587F9EE83DD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b="47914"/>
        <a:stretch/>
      </xdr:blipFill>
      <xdr:spPr>
        <a:xfrm>
          <a:off x="0" y="0"/>
          <a:ext cx="6485890" cy="50101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R35"/>
  <sheetViews>
    <sheetView showZeros="0" tabSelected="1" zoomScale="70" zoomScaleNormal="70" workbookViewId="0">
      <pane xSplit="2" ySplit="10" topLeftCell="D11" activePane="bottomRight" state="frozen"/>
      <selection pane="topRight" activeCell="C1" sqref="C1"/>
      <selection pane="bottomLeft" activeCell="A2" sqref="A2"/>
      <selection pane="bottomRight" activeCell="F3" sqref="F3"/>
    </sheetView>
  </sheetViews>
  <sheetFormatPr defaultRowHeight="12" x14ac:dyDescent="0.15"/>
  <cols>
    <col min="1" max="1" width="11.42578125" style="54" customWidth="1"/>
    <col min="2" max="2" width="22.7109375" customWidth="1"/>
    <col min="3" max="3" width="4" style="1" hidden="1" customWidth="1"/>
    <col min="4" max="4" width="7.7109375" bestFit="1" customWidth="1"/>
    <col min="5" max="5" width="16.42578125" style="1" bestFit="1" customWidth="1"/>
    <col min="6" max="6" width="42.42578125" customWidth="1"/>
    <col min="7" max="7" width="26.7109375" bestFit="1" customWidth="1"/>
    <col min="8" max="8" width="17.5703125" customWidth="1"/>
    <col min="9" max="9" width="18.7109375" hidden="1" customWidth="1"/>
    <col min="10" max="10" width="9.5703125" hidden="1" customWidth="1"/>
    <col min="11" max="11" width="25.42578125" customWidth="1"/>
    <col min="12" max="12" width="9.42578125" style="1" hidden="1" customWidth="1"/>
    <col min="13" max="13" width="4.85546875" hidden="1" customWidth="1"/>
    <col min="14" max="15" width="11.85546875" bestFit="1" customWidth="1"/>
    <col min="16" max="16" width="14.140625" customWidth="1"/>
    <col min="17" max="17" width="16.5703125" style="4" hidden="1" customWidth="1"/>
    <col min="18" max="18" width="20.140625" style="4" bestFit="1" customWidth="1"/>
    <col min="19" max="19" width="21.140625" style="4" bestFit="1" customWidth="1"/>
    <col min="20" max="20" width="21.7109375" style="4" bestFit="1" customWidth="1"/>
    <col min="21" max="21" width="6.28515625" hidden="1" customWidth="1"/>
    <col min="22" max="24" width="6.28515625" style="1" hidden="1" customWidth="1"/>
    <col min="25" max="28" width="5.28515625" style="1" hidden="1" customWidth="1"/>
    <col min="29" max="29" width="97.85546875" customWidth="1"/>
    <col min="30" max="32" width="9.140625" hidden="1" customWidth="1"/>
  </cols>
  <sheetData>
    <row r="1" spans="1:32" ht="41.25" customHeight="1" x14ac:dyDescent="0.25">
      <c r="F1" s="59" t="s">
        <v>68</v>
      </c>
    </row>
    <row r="2" spans="1:32" ht="41.25" customHeight="1" thickBot="1" x14ac:dyDescent="0.2">
      <c r="F2" s="68"/>
    </row>
    <row r="3" spans="1:32" ht="41.25" customHeight="1" x14ac:dyDescent="0.2">
      <c r="D3" s="158" t="s">
        <v>32</v>
      </c>
      <c r="E3" s="150" t="s">
        <v>1</v>
      </c>
      <c r="F3" s="62"/>
      <c r="G3" s="150" t="s">
        <v>34</v>
      </c>
      <c r="H3" s="163"/>
      <c r="I3" s="164"/>
      <c r="J3" s="164"/>
      <c r="K3" s="165"/>
      <c r="L3" s="82"/>
      <c r="M3" s="61"/>
      <c r="P3" s="4"/>
      <c r="T3"/>
      <c r="U3" s="1"/>
      <c r="AB3"/>
    </row>
    <row r="4" spans="1:32" ht="24" customHeight="1" x14ac:dyDescent="0.2">
      <c r="D4" s="159"/>
      <c r="E4" s="151" t="s">
        <v>31</v>
      </c>
      <c r="F4" s="63"/>
      <c r="G4" s="151" t="s">
        <v>35</v>
      </c>
      <c r="H4" s="166"/>
      <c r="I4" s="167"/>
      <c r="J4" s="167"/>
      <c r="K4" s="168"/>
      <c r="L4" s="83"/>
      <c r="M4" s="61"/>
      <c r="N4" s="4"/>
      <c r="O4" s="4"/>
      <c r="P4" s="4"/>
      <c r="R4"/>
      <c r="S4" s="1"/>
      <c r="T4" s="1"/>
      <c r="U4" s="1"/>
      <c r="Z4"/>
      <c r="AA4"/>
      <c r="AB4"/>
    </row>
    <row r="5" spans="1:32" ht="24" customHeight="1" x14ac:dyDescent="0.2">
      <c r="D5" s="159"/>
      <c r="E5" s="177" t="s">
        <v>33</v>
      </c>
      <c r="F5" s="78" t="s">
        <v>79</v>
      </c>
      <c r="G5" s="177" t="s">
        <v>36</v>
      </c>
      <c r="H5" s="179"/>
      <c r="I5" s="180"/>
      <c r="J5" s="180"/>
      <c r="K5" s="181"/>
      <c r="L5" s="83"/>
      <c r="M5" s="61"/>
      <c r="N5" s="4"/>
      <c r="O5" s="4"/>
      <c r="P5" s="4"/>
      <c r="R5"/>
      <c r="S5" s="1"/>
      <c r="T5" s="1"/>
      <c r="U5" s="1"/>
      <c r="Z5"/>
      <c r="AA5"/>
      <c r="AB5"/>
    </row>
    <row r="6" spans="1:32" ht="24" customHeight="1" x14ac:dyDescent="0.2">
      <c r="D6" s="160"/>
      <c r="E6" s="178"/>
      <c r="F6" s="78"/>
      <c r="G6" s="178"/>
      <c r="H6" s="182"/>
      <c r="I6" s="183"/>
      <c r="J6" s="183"/>
      <c r="K6" s="184"/>
      <c r="L6" s="83"/>
      <c r="M6" s="61"/>
      <c r="N6" s="4"/>
      <c r="O6" s="4"/>
      <c r="P6" s="4"/>
      <c r="R6"/>
      <c r="S6" s="1"/>
      <c r="T6" s="1"/>
      <c r="U6" s="1"/>
      <c r="Z6"/>
      <c r="AA6"/>
      <c r="AB6"/>
    </row>
    <row r="7" spans="1:32" ht="24" customHeight="1" thickBot="1" x14ac:dyDescent="0.2">
      <c r="D7" s="79"/>
      <c r="E7" s="152" t="s">
        <v>44</v>
      </c>
      <c r="F7" s="80"/>
      <c r="G7" s="152" t="s">
        <v>58</v>
      </c>
      <c r="H7" s="169"/>
      <c r="I7" s="170"/>
      <c r="J7" s="170"/>
      <c r="K7" s="171"/>
      <c r="L7" s="83"/>
      <c r="M7" s="61"/>
      <c r="N7" s="4"/>
      <c r="O7" s="4"/>
      <c r="P7" s="4"/>
      <c r="R7"/>
      <c r="S7" s="1"/>
      <c r="T7" s="1"/>
      <c r="U7" s="1"/>
      <c r="Z7"/>
      <c r="AA7"/>
      <c r="AB7"/>
    </row>
    <row r="8" spans="1:32" x14ac:dyDescent="0.15">
      <c r="D8" s="3"/>
      <c r="F8" s="3"/>
      <c r="G8" s="3"/>
    </row>
    <row r="9" spans="1:32" ht="12.75" thickBot="1" x14ac:dyDescent="0.2"/>
    <row r="10" spans="1:32" s="5" customFormat="1" ht="18" thickTop="1" x14ac:dyDescent="0.2">
      <c r="A10" s="153" t="s">
        <v>77</v>
      </c>
      <c r="B10" s="88" t="s">
        <v>10</v>
      </c>
      <c r="C10" s="89" t="s">
        <v>12</v>
      </c>
      <c r="D10" s="90" t="s">
        <v>0</v>
      </c>
      <c r="E10" s="89" t="s">
        <v>30</v>
      </c>
      <c r="F10" s="91" t="s">
        <v>1</v>
      </c>
      <c r="G10" s="91" t="s">
        <v>29</v>
      </c>
      <c r="H10" s="90" t="s">
        <v>5</v>
      </c>
      <c r="I10" s="90" t="s">
        <v>2</v>
      </c>
      <c r="J10" s="90" t="s">
        <v>4</v>
      </c>
      <c r="K10" s="90" t="s">
        <v>7</v>
      </c>
      <c r="L10" s="89" t="s">
        <v>3</v>
      </c>
      <c r="M10" s="90" t="s">
        <v>27</v>
      </c>
      <c r="N10" s="90" t="s">
        <v>70</v>
      </c>
      <c r="O10" s="90" t="s">
        <v>71</v>
      </c>
      <c r="P10" s="92" t="s">
        <v>72</v>
      </c>
      <c r="Q10" s="93" t="s">
        <v>26</v>
      </c>
      <c r="R10" s="94" t="s">
        <v>73</v>
      </c>
      <c r="S10" s="94" t="s">
        <v>74</v>
      </c>
      <c r="T10" s="95" t="s">
        <v>75</v>
      </c>
      <c r="U10" s="96" t="s">
        <v>16</v>
      </c>
      <c r="V10" s="97" t="s">
        <v>17</v>
      </c>
      <c r="W10" s="97" t="s">
        <v>18</v>
      </c>
      <c r="X10" s="98" t="s">
        <v>19</v>
      </c>
      <c r="Y10" s="99" t="s">
        <v>59</v>
      </c>
      <c r="Z10" s="99" t="s">
        <v>60</v>
      </c>
      <c r="AA10" s="99" t="s">
        <v>61</v>
      </c>
      <c r="AB10" s="95" t="s">
        <v>62</v>
      </c>
      <c r="AC10" s="100" t="s">
        <v>23</v>
      </c>
    </row>
    <row r="11" spans="1:32" s="8" customFormat="1" ht="33" customHeight="1" x14ac:dyDescent="0.2">
      <c r="A11" s="143">
        <v>1</v>
      </c>
      <c r="B11" s="102" ph="1"/>
      <c r="C11" s="103"/>
      <c r="D11" s="103"/>
      <c r="E11" s="103"/>
      <c r="F11" s="102"/>
      <c r="G11" s="102"/>
      <c r="H11" s="103"/>
      <c r="I11" s="103"/>
      <c r="J11" s="103"/>
      <c r="K11" s="102"/>
      <c r="L11" s="103"/>
      <c r="M11" s="104" t="str">
        <f>IF(Q11="A",15000,IF(Q11="B",14000,IF(Q11="C",13000,IF(Q11="D",10000,IF(Q11="E",6000,IF(L11="○",1000,""))))))</f>
        <v/>
      </c>
      <c r="N11" s="104" t="str">
        <f>IF(R11="A",17000,IF(R11="B",14000,IF(R11="C",13000,IF(R11="D",11000,IF(R11="E",6500,IF(R11="F",1500,IF(R11="G",1000,"")))))))</f>
        <v/>
      </c>
      <c r="O11" s="104" t="str">
        <f>IF(S11="A",17000,IF(S11="B",14000,IF(S11="C",13000,IF(S11="D",11000,IF(S11="E",6500,IF(S11="F",1500,IF(S11="G",1000,"")))))))</f>
        <v/>
      </c>
      <c r="P11" s="104" t="str">
        <f>IF(T11="A",17000,IF(T11="B",14000,IF(T11="C",13000,IF(T11="D",11000,IF(T11="E",6500,IF(T11="F",1500,IF(T11="G",1000,"")))))))</f>
        <v/>
      </c>
      <c r="Q11" s="105"/>
      <c r="R11" s="106"/>
      <c r="S11" s="106"/>
      <c r="T11" s="106"/>
      <c r="U11" s="107"/>
      <c r="V11" s="108"/>
      <c r="W11" s="109"/>
      <c r="X11" s="110"/>
      <c r="Y11" s="111"/>
      <c r="Z11" s="112"/>
      <c r="AA11" s="112"/>
      <c r="AB11" s="112"/>
      <c r="AC11" s="113"/>
      <c r="AD11" s="81" t="s">
        <v>11</v>
      </c>
      <c r="AE11" s="81" t="s">
        <v>46</v>
      </c>
      <c r="AF11" s="81" t="s">
        <v>49</v>
      </c>
    </row>
    <row r="12" spans="1:32" s="23" customFormat="1" ht="32.25" customHeight="1" x14ac:dyDescent="0.2">
      <c r="A12" s="143">
        <v>2</v>
      </c>
      <c r="B12" s="102" ph="1"/>
      <c r="C12" s="103" t="s">
        <v>13</v>
      </c>
      <c r="D12" s="103"/>
      <c r="E12" s="103"/>
      <c r="F12" s="102"/>
      <c r="G12" s="102"/>
      <c r="H12" s="103"/>
      <c r="I12" s="103"/>
      <c r="J12" s="103"/>
      <c r="K12" s="102"/>
      <c r="L12" s="114"/>
      <c r="M12" s="104" t="str">
        <f t="shared" ref="M12:M18" si="0">IF(Q12="A",15000,IF(Q12="B",14000,IF(Q12="C",13000,IF(Q12="D",10000,IF(Q12="E",6000,IF($L12="○",1000,""))))))</f>
        <v/>
      </c>
      <c r="N12" s="104" t="str">
        <f t="shared" ref="N12:P18" si="1">IF(R12="A",17000,IF(R12="B",14000,IF(R12="C",13000,IF(R12="D",11000,IF(R12="E",6500,IF(R12="F",1500,IF(R12="G",1000,"")))))))</f>
        <v/>
      </c>
      <c r="O12" s="104" t="str">
        <f t="shared" si="1"/>
        <v/>
      </c>
      <c r="P12" s="104" t="str">
        <f t="shared" si="1"/>
        <v/>
      </c>
      <c r="Q12" s="115"/>
      <c r="R12" s="116"/>
      <c r="S12" s="106"/>
      <c r="T12" s="106"/>
      <c r="U12" s="117"/>
      <c r="V12" s="114"/>
      <c r="W12" s="114"/>
      <c r="X12" s="110"/>
      <c r="Y12" s="111"/>
      <c r="Z12" s="111"/>
      <c r="AA12" s="112"/>
      <c r="AB12" s="112"/>
      <c r="AC12" s="118"/>
      <c r="AD12" s="23" t="s">
        <v>45</v>
      </c>
      <c r="AE12" s="23" t="s">
        <v>56</v>
      </c>
      <c r="AF12" s="23" t="s">
        <v>50</v>
      </c>
    </row>
    <row r="13" spans="1:32" s="26" customFormat="1" ht="32.25" customHeight="1" x14ac:dyDescent="0.2">
      <c r="A13" s="143">
        <v>3</v>
      </c>
      <c r="B13" s="102" t="s" ph="1">
        <v>40</v>
      </c>
      <c r="C13" s="103"/>
      <c r="D13" s="103"/>
      <c r="E13" s="103"/>
      <c r="F13" s="102"/>
      <c r="G13" s="102"/>
      <c r="H13" s="103"/>
      <c r="I13" s="103"/>
      <c r="J13" s="103"/>
      <c r="K13" s="119"/>
      <c r="L13" s="103"/>
      <c r="M13" s="104" t="str">
        <f t="shared" si="0"/>
        <v/>
      </c>
      <c r="N13" s="104" t="str">
        <f t="shared" si="1"/>
        <v/>
      </c>
      <c r="O13" s="104" t="str">
        <f t="shared" si="1"/>
        <v/>
      </c>
      <c r="P13" s="104" t="str">
        <f t="shared" si="1"/>
        <v/>
      </c>
      <c r="Q13" s="120"/>
      <c r="R13" s="111"/>
      <c r="S13" s="106"/>
      <c r="T13" s="106"/>
      <c r="U13" s="117"/>
      <c r="V13" s="111"/>
      <c r="W13" s="114"/>
      <c r="X13" s="110"/>
      <c r="Y13" s="111"/>
      <c r="Z13" s="111"/>
      <c r="AA13" s="111"/>
      <c r="AB13" s="111"/>
      <c r="AC13" s="121"/>
      <c r="AE13" s="84" t="s">
        <v>47</v>
      </c>
      <c r="AF13" s="84" t="s">
        <v>51</v>
      </c>
    </row>
    <row r="14" spans="1:32" s="26" customFormat="1" ht="32.25" customHeight="1" x14ac:dyDescent="0.2">
      <c r="A14" s="143">
        <v>4</v>
      </c>
      <c r="B14" s="102" ph="1"/>
      <c r="C14" s="103"/>
      <c r="D14" s="103"/>
      <c r="E14" s="103"/>
      <c r="F14" s="102"/>
      <c r="G14" s="102"/>
      <c r="H14" s="103"/>
      <c r="I14" s="103"/>
      <c r="J14" s="103"/>
      <c r="K14" s="119"/>
      <c r="L14" s="103"/>
      <c r="M14" s="104" t="str">
        <f t="shared" si="0"/>
        <v/>
      </c>
      <c r="N14" s="104" t="str">
        <f t="shared" si="1"/>
        <v/>
      </c>
      <c r="O14" s="104" t="str">
        <f t="shared" si="1"/>
        <v/>
      </c>
      <c r="P14" s="104" t="str">
        <f t="shared" si="1"/>
        <v/>
      </c>
      <c r="Q14" s="122"/>
      <c r="R14" s="111"/>
      <c r="S14" s="106"/>
      <c r="T14" s="106"/>
      <c r="U14" s="123"/>
      <c r="V14" s="111"/>
      <c r="W14" s="114"/>
      <c r="X14" s="110"/>
      <c r="Y14" s="111"/>
      <c r="Z14" s="111"/>
      <c r="AA14" s="111"/>
      <c r="AB14" s="111"/>
      <c r="AC14" s="121"/>
      <c r="AE14" s="84" t="s">
        <v>14</v>
      </c>
      <c r="AF14" s="84" t="s">
        <v>52</v>
      </c>
    </row>
    <row r="15" spans="1:32" s="26" customFormat="1" ht="32.25" customHeight="1" x14ac:dyDescent="0.2">
      <c r="A15" s="143">
        <v>5</v>
      </c>
      <c r="B15" s="102" t="s" ph="1">
        <v>40</v>
      </c>
      <c r="C15" s="103"/>
      <c r="D15" s="103"/>
      <c r="E15" s="103"/>
      <c r="F15" s="102"/>
      <c r="G15" s="102"/>
      <c r="H15" s="103"/>
      <c r="I15" s="103"/>
      <c r="J15" s="103"/>
      <c r="K15" s="119"/>
      <c r="L15" s="103"/>
      <c r="M15" s="104" t="str">
        <f t="shared" si="0"/>
        <v/>
      </c>
      <c r="N15" s="104" t="str">
        <f t="shared" si="1"/>
        <v/>
      </c>
      <c r="O15" s="104" t="str">
        <f t="shared" si="1"/>
        <v/>
      </c>
      <c r="P15" s="104" t="str">
        <f t="shared" si="1"/>
        <v/>
      </c>
      <c r="Q15" s="105"/>
      <c r="R15" s="106"/>
      <c r="S15" s="106"/>
      <c r="T15" s="106"/>
      <c r="U15" s="107"/>
      <c r="V15" s="108"/>
      <c r="W15" s="109"/>
      <c r="X15" s="110"/>
      <c r="Y15" s="111"/>
      <c r="Z15" s="112"/>
      <c r="AA15" s="112"/>
      <c r="AB15" s="112"/>
      <c r="AC15" s="113"/>
      <c r="AE15" s="84" t="s">
        <v>48</v>
      </c>
      <c r="AF15" s="84" t="s">
        <v>53</v>
      </c>
    </row>
    <row r="16" spans="1:32" s="26" customFormat="1" ht="32.25" customHeight="1" x14ac:dyDescent="0.2">
      <c r="A16" s="101"/>
      <c r="B16" s="124"/>
      <c r="C16" s="125"/>
      <c r="D16" s="125"/>
      <c r="E16" s="125"/>
      <c r="F16" s="124"/>
      <c r="G16" s="124"/>
      <c r="H16" s="125"/>
      <c r="I16" s="125"/>
      <c r="J16" s="125"/>
      <c r="K16" s="126"/>
      <c r="L16" s="125"/>
      <c r="M16" s="104" t="str">
        <f t="shared" si="0"/>
        <v/>
      </c>
      <c r="N16" s="104" t="str">
        <f t="shared" si="1"/>
        <v/>
      </c>
      <c r="O16" s="104" t="str">
        <f t="shared" si="1"/>
        <v/>
      </c>
      <c r="P16" s="104" t="str">
        <f t="shared" si="1"/>
        <v/>
      </c>
      <c r="Q16" s="127"/>
      <c r="R16" s="128"/>
      <c r="S16" s="129"/>
      <c r="T16" s="129"/>
      <c r="U16" s="130"/>
      <c r="V16" s="131"/>
      <c r="W16" s="128"/>
      <c r="X16" s="132"/>
      <c r="Y16" s="131"/>
      <c r="Z16" s="131"/>
      <c r="AA16" s="131"/>
      <c r="AB16" s="131"/>
      <c r="AC16" s="133"/>
      <c r="AE16" s="84" t="s">
        <v>63</v>
      </c>
      <c r="AF16" s="84" t="s">
        <v>54</v>
      </c>
    </row>
    <row r="17" spans="1:122" s="26" customFormat="1" ht="32.25" customHeight="1" x14ac:dyDescent="0.2">
      <c r="A17" s="101"/>
      <c r="B17" s="124"/>
      <c r="C17" s="125"/>
      <c r="D17" s="125"/>
      <c r="E17" s="125"/>
      <c r="F17" s="124"/>
      <c r="G17" s="124"/>
      <c r="H17" s="125"/>
      <c r="I17" s="125"/>
      <c r="J17" s="125"/>
      <c r="K17" s="126"/>
      <c r="L17" s="125"/>
      <c r="M17" s="104" t="str">
        <f t="shared" si="0"/>
        <v/>
      </c>
      <c r="N17" s="104" t="str">
        <f t="shared" si="1"/>
        <v/>
      </c>
      <c r="O17" s="104" t="str">
        <f t="shared" si="1"/>
        <v/>
      </c>
      <c r="P17" s="104" t="str">
        <f t="shared" si="1"/>
        <v/>
      </c>
      <c r="Q17" s="127"/>
      <c r="R17" s="128"/>
      <c r="S17" s="129"/>
      <c r="T17" s="129"/>
      <c r="U17" s="130"/>
      <c r="V17" s="131"/>
      <c r="W17" s="128"/>
      <c r="X17" s="132"/>
      <c r="Y17" s="131"/>
      <c r="Z17" s="131"/>
      <c r="AA17" s="131"/>
      <c r="AB17" s="131"/>
      <c r="AC17" s="133"/>
      <c r="AE17" s="149" t="s">
        <v>64</v>
      </c>
      <c r="AF17" s="84" t="s">
        <v>55</v>
      </c>
    </row>
    <row r="18" spans="1:122" s="26" customFormat="1" ht="32.25" customHeight="1" x14ac:dyDescent="0.2">
      <c r="A18" s="134" t="s">
        <v>20</v>
      </c>
      <c r="B18" s="124" t="s" ph="1">
        <v>76</v>
      </c>
      <c r="C18" s="125" ph="1"/>
      <c r="D18" s="125" t="s">
        <v>11</v>
      </c>
      <c r="E18" s="125"/>
      <c r="F18" s="124" t="s">
        <v>21</v>
      </c>
      <c r="G18" s="124" t="s">
        <v>14</v>
      </c>
      <c r="H18" s="125"/>
      <c r="I18" s="125"/>
      <c r="J18" s="125"/>
      <c r="K18" s="126">
        <v>7000</v>
      </c>
      <c r="L18" s="125"/>
      <c r="M18" s="124">
        <f t="shared" si="0"/>
        <v>15000</v>
      </c>
      <c r="N18" s="104">
        <f t="shared" si="1"/>
        <v>1000</v>
      </c>
      <c r="O18" s="104">
        <f t="shared" si="1"/>
        <v>17000</v>
      </c>
      <c r="P18" s="104">
        <f t="shared" si="1"/>
        <v>17000</v>
      </c>
      <c r="Q18" s="135" t="s">
        <v>22</v>
      </c>
      <c r="R18" s="136" t="s">
        <v>54</v>
      </c>
      <c r="S18" s="137" t="s">
        <v>22</v>
      </c>
      <c r="T18" s="137" t="s">
        <v>22</v>
      </c>
      <c r="U18" s="138"/>
      <c r="V18" s="139"/>
      <c r="W18" s="140"/>
      <c r="X18" s="141"/>
      <c r="Y18" s="139"/>
      <c r="Z18" s="139"/>
      <c r="AA18" s="139"/>
      <c r="AB18" s="139"/>
      <c r="AC18" s="142" t="s">
        <v>28</v>
      </c>
      <c r="AE18" s="149" t="s">
        <v>65</v>
      </c>
      <c r="AF18" s="84"/>
    </row>
    <row r="19" spans="1:122" s="10" customFormat="1" ht="32.25" customHeight="1" x14ac:dyDescent="0.15">
      <c r="A19" s="52"/>
      <c r="B19" s="27"/>
      <c r="C19" s="28"/>
      <c r="D19" s="28"/>
      <c r="E19" s="28"/>
      <c r="F19" s="27"/>
      <c r="G19" s="27"/>
      <c r="H19" s="28"/>
      <c r="I19" s="28"/>
      <c r="J19" s="28"/>
      <c r="K19" s="29"/>
      <c r="L19" s="28"/>
      <c r="M19" s="29"/>
      <c r="N19" s="29"/>
      <c r="O19" s="29"/>
      <c r="P19" s="30"/>
      <c r="Q19" s="37"/>
      <c r="R19" s="28"/>
      <c r="S19" s="32"/>
      <c r="T19" s="32"/>
      <c r="U19" s="33"/>
      <c r="V19" s="28"/>
      <c r="W19" s="34"/>
      <c r="X19" s="35"/>
      <c r="Y19" s="31"/>
      <c r="Z19" s="32"/>
      <c r="AA19" s="31"/>
      <c r="AB19" s="31"/>
      <c r="AC19" s="36"/>
      <c r="AE19" s="149" t="s">
        <v>66</v>
      </c>
    </row>
    <row r="20" spans="1:122" s="8" customFormat="1" ht="32.25" customHeight="1" thickBot="1" x14ac:dyDescent="0.2">
      <c r="A20" s="53"/>
      <c r="B20" s="39"/>
      <c r="C20" s="40"/>
      <c r="D20" s="40"/>
      <c r="E20" s="40"/>
      <c r="F20" s="39"/>
      <c r="G20" s="39"/>
      <c r="H20" s="41"/>
      <c r="I20" s="41"/>
      <c r="J20" s="41"/>
      <c r="K20" s="42"/>
      <c r="L20" s="41"/>
      <c r="M20" s="42"/>
      <c r="N20" s="42"/>
      <c r="O20" s="42"/>
      <c r="P20" s="43"/>
      <c r="Q20" s="44"/>
      <c r="R20" s="60"/>
      <c r="S20" s="45"/>
      <c r="T20" s="45"/>
      <c r="U20" s="46"/>
      <c r="V20" s="47"/>
      <c r="W20" s="48"/>
      <c r="X20" s="49"/>
      <c r="Y20" s="50"/>
      <c r="Z20" s="38"/>
      <c r="AA20" s="38"/>
      <c r="AB20" s="38"/>
      <c r="AC20" s="51"/>
      <c r="AE20" s="149" t="s">
        <v>67</v>
      </c>
    </row>
    <row r="21" spans="1:122" ht="15.95" customHeight="1" thickTop="1" thickBot="1" x14ac:dyDescent="0.2">
      <c r="F21" s="3"/>
      <c r="J21" s="15"/>
      <c r="K21" s="15"/>
      <c r="L21" s="6"/>
      <c r="M21" s="6"/>
      <c r="N21" s="6"/>
      <c r="O21" s="15"/>
      <c r="P21" s="15"/>
      <c r="U21" s="20">
        <f>COUNTIF(Z11:Z20,"=夕1")</f>
        <v>0</v>
      </c>
      <c r="V21" s="20">
        <f>COUNTIF(AA11:AA20,"=夕1")</f>
        <v>0</v>
      </c>
      <c r="W21" s="20">
        <f>COUNTIF(AB11:AB20,"=夕1")</f>
        <v>0</v>
      </c>
      <c r="X21" s="24"/>
      <c r="Y21"/>
      <c r="Z21"/>
      <c r="AA21"/>
      <c r="AB21"/>
    </row>
    <row r="22" spans="1:122" ht="22.5" customHeight="1" thickBot="1" x14ac:dyDescent="0.25">
      <c r="F22" s="144" t="s">
        <v>43</v>
      </c>
      <c r="H22" s="74" t="s">
        <v>57</v>
      </c>
      <c r="I22" s="174" t="s">
        <v>39</v>
      </c>
      <c r="J22" s="174"/>
      <c r="K22" s="174" t="s">
        <v>41</v>
      </c>
      <c r="L22" s="174"/>
      <c r="M22" s="74" t="s">
        <v>37</v>
      </c>
      <c r="N22" s="174" t="s">
        <v>37</v>
      </c>
      <c r="O22" s="174"/>
      <c r="P22" s="69" t="s">
        <v>38</v>
      </c>
      <c r="U22" s="58">
        <f>COUNTIF(Z11:Z20,"=夕2")</f>
        <v>0</v>
      </c>
      <c r="V22" s="20">
        <f>COUNTIF(AA11:AA20,"=夕2")</f>
        <v>0</v>
      </c>
      <c r="W22" s="20">
        <f>COUNTIF(AB11:AB20,"=夕2")</f>
        <v>0</v>
      </c>
      <c r="X22" s="25"/>
      <c r="Y22"/>
      <c r="Z22"/>
      <c r="AA22"/>
      <c r="AB22"/>
      <c r="BY22">
        <v>0</v>
      </c>
      <c r="DR22" t="s">
        <v>25</v>
      </c>
    </row>
    <row r="23" spans="1:122" ht="22.5" customHeight="1" thickBot="1" x14ac:dyDescent="0.25">
      <c r="D23" s="19"/>
      <c r="E23" s="19"/>
      <c r="F23" s="145" t="s">
        <v>80</v>
      </c>
      <c r="G23" s="14"/>
      <c r="H23" s="85">
        <f>B11</f>
        <v>0</v>
      </c>
      <c r="I23" s="161">
        <f>B11</f>
        <v>0</v>
      </c>
      <c r="J23" s="161"/>
      <c r="K23" s="161">
        <f>K11</f>
        <v>0</v>
      </c>
      <c r="L23" s="161"/>
      <c r="M23" s="70"/>
      <c r="N23" s="161">
        <f>SUM(N11:P11)</f>
        <v>0</v>
      </c>
      <c r="O23" s="161"/>
      <c r="P23" s="71">
        <f>SUM(K23:O23)</f>
        <v>0</v>
      </c>
      <c r="U23" s="7" t="e">
        <f>SUM(#REF!)</f>
        <v>#REF!</v>
      </c>
      <c r="V23" s="2"/>
      <c r="W23" s="2"/>
      <c r="X23" s="13"/>
      <c r="Y23" s="13"/>
      <c r="Z23" s="21"/>
      <c r="AA23" s="21"/>
      <c r="AB23" s="21"/>
      <c r="AC23" s="11"/>
    </row>
    <row r="24" spans="1:122" ht="22.5" customHeight="1" x14ac:dyDescent="0.2">
      <c r="F24" s="146" t="s">
        <v>81</v>
      </c>
      <c r="G24" s="66"/>
      <c r="H24" s="72">
        <f>B12</f>
        <v>0</v>
      </c>
      <c r="I24" s="173">
        <f>B12</f>
        <v>0</v>
      </c>
      <c r="J24" s="162"/>
      <c r="K24" s="162">
        <f>K12</f>
        <v>0</v>
      </c>
      <c r="L24" s="162"/>
      <c r="M24" s="72"/>
      <c r="N24" s="162">
        <f>SUM(N12:P12)</f>
        <v>0</v>
      </c>
      <c r="O24" s="162"/>
      <c r="P24" s="73">
        <f t="shared" ref="P24:P28" si="2">SUM(K24:O24)</f>
        <v>0</v>
      </c>
      <c r="U24" s="7" t="e">
        <f>SUM(#REF!)</f>
        <v>#REF!</v>
      </c>
      <c r="V24" s="2"/>
      <c r="W24" s="2"/>
      <c r="X24" s="154" t="s">
        <v>6</v>
      </c>
      <c r="Y24" s="155"/>
      <c r="Z24" s="22">
        <f>SUM(U21:U22)</f>
        <v>0</v>
      </c>
      <c r="AA24" s="22">
        <f>SUM(V21:V22)</f>
        <v>0</v>
      </c>
      <c r="AB24" s="22">
        <f>SUM(W21:W22)</f>
        <v>0</v>
      </c>
      <c r="AC24" s="9"/>
    </row>
    <row r="25" spans="1:122" ht="22.5" customHeight="1" x14ac:dyDescent="0.2">
      <c r="B25" s="5"/>
      <c r="C25" s="12"/>
      <c r="E25" s="12"/>
      <c r="F25" s="147" t="s">
        <v>82</v>
      </c>
      <c r="G25" s="67"/>
      <c r="H25" s="72" t="str">
        <f>B13</f>
        <v>　</v>
      </c>
      <c r="I25" s="162" t="str">
        <f>B13</f>
        <v>　</v>
      </c>
      <c r="J25" s="162"/>
      <c r="K25" s="162">
        <f>K13</f>
        <v>0</v>
      </c>
      <c r="L25" s="162"/>
      <c r="M25" s="72"/>
      <c r="N25" s="162">
        <f>SUM(N13:P13)</f>
        <v>0</v>
      </c>
      <c r="O25" s="162"/>
      <c r="P25" s="73">
        <f t="shared" si="2"/>
        <v>0</v>
      </c>
      <c r="U25" s="7" t="e">
        <f>SUM(#REF!)</f>
        <v>#REF!</v>
      </c>
      <c r="V25" s="2"/>
      <c r="W25" s="2"/>
      <c r="X25" s="2"/>
      <c r="Y25" s="2"/>
      <c r="Z25" s="2" t="s">
        <v>15</v>
      </c>
      <c r="AA25" s="2" t="s">
        <v>9</v>
      </c>
      <c r="AB25" s="2" t="s">
        <v>8</v>
      </c>
      <c r="AC25" s="9"/>
    </row>
    <row r="26" spans="1:122" ht="22.5" customHeight="1" x14ac:dyDescent="0.2">
      <c r="B26" s="5"/>
      <c r="C26" s="12"/>
      <c r="D26" s="5"/>
      <c r="E26" s="12"/>
      <c r="F26" s="144" t="s">
        <v>83</v>
      </c>
      <c r="G26" s="67"/>
      <c r="H26" s="87">
        <f>B14</f>
        <v>0</v>
      </c>
      <c r="I26" s="162">
        <f>B14</f>
        <v>0</v>
      </c>
      <c r="J26" s="162"/>
      <c r="K26" s="162">
        <f>K14</f>
        <v>0</v>
      </c>
      <c r="L26" s="162"/>
      <c r="M26" s="72"/>
      <c r="N26" s="162">
        <f>SUM(N14:P14)</f>
        <v>0</v>
      </c>
      <c r="O26" s="162"/>
      <c r="P26" s="73">
        <f t="shared" si="2"/>
        <v>0</v>
      </c>
      <c r="U26" s="7" t="e">
        <f>SUM(#REF!)</f>
        <v>#REF!</v>
      </c>
      <c r="V26" s="2"/>
      <c r="W26" s="2"/>
      <c r="X26" s="2"/>
      <c r="Y26" s="2"/>
      <c r="Z26" s="2"/>
      <c r="AA26" s="2"/>
      <c r="AB26" s="2"/>
      <c r="AC26" s="9"/>
    </row>
    <row r="27" spans="1:122" ht="22.5" customHeight="1" x14ac:dyDescent="0.2">
      <c r="B27" s="5"/>
      <c r="C27" s="12"/>
      <c r="D27" s="5"/>
      <c r="E27" s="12"/>
      <c r="F27" s="144" t="s">
        <v>84</v>
      </c>
      <c r="H27" s="86" t="str">
        <f>B15</f>
        <v>　</v>
      </c>
      <c r="I27" s="175" t="str">
        <f>B15</f>
        <v>　</v>
      </c>
      <c r="J27" s="176"/>
      <c r="K27" s="172">
        <f>K15</f>
        <v>0</v>
      </c>
      <c r="L27" s="172"/>
      <c r="M27" s="77"/>
      <c r="N27" s="172">
        <f>SUM(N15:P15)</f>
        <v>0</v>
      </c>
      <c r="O27" s="172"/>
      <c r="P27" s="76">
        <f t="shared" si="2"/>
        <v>0</v>
      </c>
      <c r="U27" s="7" t="e">
        <f>SUM(#REF!)</f>
        <v>#REF!</v>
      </c>
      <c r="V27" s="2"/>
      <c r="W27" s="2"/>
      <c r="X27" s="2"/>
      <c r="Y27" s="2"/>
      <c r="Z27" s="2"/>
      <c r="AA27" s="2"/>
      <c r="AB27" s="2"/>
    </row>
    <row r="28" spans="1:122" ht="22.5" customHeight="1" x14ac:dyDescent="0.2">
      <c r="B28" s="5"/>
      <c r="C28" s="12"/>
      <c r="D28" s="5"/>
      <c r="E28" s="12"/>
      <c r="F28" s="144" t="s">
        <v>24</v>
      </c>
      <c r="H28" s="75" t="s">
        <v>42</v>
      </c>
      <c r="I28" s="61"/>
      <c r="J28" s="61"/>
      <c r="K28" s="156">
        <f>SUM(K23:L27)</f>
        <v>0</v>
      </c>
      <c r="L28" s="157"/>
      <c r="M28" s="65"/>
      <c r="N28" s="156">
        <f>SUM(N23:O27)</f>
        <v>0</v>
      </c>
      <c r="O28" s="157"/>
      <c r="P28" s="64">
        <f t="shared" si="2"/>
        <v>0</v>
      </c>
      <c r="U28" s="7" t="e">
        <f>SUM(#REF!)</f>
        <v>#REF!</v>
      </c>
      <c r="V28" s="18"/>
      <c r="W28" s="18"/>
      <c r="X28" s="18"/>
      <c r="Y28" s="18"/>
      <c r="Z28" s="18"/>
      <c r="AA28" s="18"/>
      <c r="AB28" s="18"/>
    </row>
    <row r="29" spans="1:122" ht="28.5" customHeight="1" x14ac:dyDescent="0.2">
      <c r="B29" s="5"/>
      <c r="C29" s="12"/>
      <c r="D29" s="5"/>
      <c r="E29" s="12"/>
      <c r="F29" s="148" t="s">
        <v>78</v>
      </c>
      <c r="O29" s="15"/>
      <c r="P29" s="15"/>
    </row>
    <row r="30" spans="1:122" ht="33.75" customHeight="1" x14ac:dyDescent="0.2">
      <c r="B30" s="5"/>
      <c r="C30" s="12"/>
      <c r="D30" s="5"/>
      <c r="E30" s="12"/>
      <c r="F30" s="144" t="s">
        <v>69</v>
      </c>
      <c r="O30" s="16"/>
      <c r="P30" s="16"/>
      <c r="U30" s="17" t="e">
        <f>SUM(#REF!)</f>
        <v>#REF!</v>
      </c>
    </row>
    <row r="31" spans="1:122" ht="15.95" customHeight="1" x14ac:dyDescent="0.15">
      <c r="B31" s="5"/>
      <c r="C31" s="12"/>
      <c r="D31" s="5"/>
      <c r="E31" s="12"/>
      <c r="U31" s="6"/>
    </row>
    <row r="32" spans="1:122" ht="15.95" customHeight="1" x14ac:dyDescent="0.15">
      <c r="B32" s="55"/>
      <c r="C32" s="56"/>
      <c r="D32" s="55"/>
      <c r="E32" s="56"/>
      <c r="F32" s="3"/>
      <c r="U32" s="6"/>
    </row>
    <row r="33" spans="2:24" ht="15.95" customHeight="1" x14ac:dyDescent="0.15">
      <c r="B33" s="55"/>
      <c r="C33" s="56"/>
      <c r="D33" s="57"/>
      <c r="E33" s="57"/>
    </row>
    <row r="34" spans="2:24" ht="12.95" customHeight="1" x14ac:dyDescent="0.15">
      <c r="X34" s="12"/>
    </row>
    <row r="35" spans="2:24" ht="12.95" customHeight="1" x14ac:dyDescent="0.15"/>
  </sheetData>
  <sheetProtection sheet="1" objects="1" scenarios="1" selectLockedCells="1"/>
  <protectedRanges>
    <protectedRange sqref="F3:F7 H3:I7" name="範囲2"/>
    <protectedRange sqref="Q11:AC17 B11:G15" name="範囲1"/>
  </protectedRanges>
  <mergeCells count="28">
    <mergeCell ref="E5:E6"/>
    <mergeCell ref="G5:G6"/>
    <mergeCell ref="H5:K6"/>
    <mergeCell ref="I22:J22"/>
    <mergeCell ref="K22:L22"/>
    <mergeCell ref="I23:J23"/>
    <mergeCell ref="I24:J24"/>
    <mergeCell ref="N22:O22"/>
    <mergeCell ref="I27:J27"/>
    <mergeCell ref="K25:L25"/>
    <mergeCell ref="K26:L26"/>
    <mergeCell ref="K27:L27"/>
    <mergeCell ref="X24:Y24"/>
    <mergeCell ref="K28:L28"/>
    <mergeCell ref="N28:O28"/>
    <mergeCell ref="D3:D6"/>
    <mergeCell ref="N23:O23"/>
    <mergeCell ref="N24:O24"/>
    <mergeCell ref="H3:K3"/>
    <mergeCell ref="H4:K4"/>
    <mergeCell ref="H7:K7"/>
    <mergeCell ref="N25:O25"/>
    <mergeCell ref="K23:L23"/>
    <mergeCell ref="K24:L24"/>
    <mergeCell ref="N26:O26"/>
    <mergeCell ref="N27:O27"/>
    <mergeCell ref="I25:J25"/>
    <mergeCell ref="I26:J26"/>
  </mergeCells>
  <phoneticPr fontId="3"/>
  <conditionalFormatting sqref="U23:W27 X25:AB27 U28 U31:U32 M21:N22 L21 P22">
    <cfRule type="cellIs" dxfId="0" priority="1" stopIfTrue="1" operator="lessThan">
      <formula>0</formula>
    </cfRule>
  </conditionalFormatting>
  <dataValidations count="3">
    <dataValidation type="list" allowBlank="1" showInputMessage="1" showErrorMessage="1" sqref="D11:D15" xr:uid="{00000000-0002-0000-0000-000000000000}">
      <formula1>$AD$11:$AD$12</formula1>
    </dataValidation>
    <dataValidation type="list" allowBlank="1" showInputMessage="1" showErrorMessage="1" sqref="R11:T15" xr:uid="{00000000-0002-0000-0000-000001000000}">
      <formula1>$AF$11:$AF$18</formula1>
    </dataValidation>
    <dataValidation type="list" allowBlank="1" showInputMessage="1" showErrorMessage="1" sqref="G11:G15" xr:uid="{00000000-0002-0000-0000-000002000000}">
      <formula1>$AE$11:$AE$21</formula1>
    </dataValidation>
  </dataValidations>
  <pageMargins left="0.6692913385826772" right="0" top="0" bottom="0" header="0.31496062992125984" footer="0.19685039370078741"/>
  <pageSetup paperSize="9" scale="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E2E92-AF8C-49DD-B0CA-278B37DA9123}">
  <sheetPr>
    <pageSetUpPr fitToPage="1"/>
  </sheetPr>
  <dimension ref="A38:K39"/>
  <sheetViews>
    <sheetView workbookViewId="0">
      <selection activeCell="R38" sqref="R38"/>
    </sheetView>
  </sheetViews>
  <sheetFormatPr defaultRowHeight="12" x14ac:dyDescent="0.15"/>
  <sheetData>
    <row r="38" spans="1:11" ht="15" customHeight="1" x14ac:dyDescent="0.15">
      <c r="A38" s="187" t="s">
        <v>85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5"/>
    </row>
    <row r="39" spans="1:11" ht="15" customHeight="1" x14ac:dyDescent="0.15">
      <c r="A39" s="188" t="s">
        <v>86</v>
      </c>
      <c r="B39" s="188"/>
      <c r="C39" s="188"/>
      <c r="D39" s="188"/>
      <c r="E39" s="188"/>
      <c r="F39" s="188"/>
      <c r="G39" s="188"/>
      <c r="H39" s="188"/>
      <c r="I39" s="188"/>
      <c r="J39" s="188"/>
      <c r="K39" s="186"/>
    </row>
  </sheetData>
  <mergeCells count="2">
    <mergeCell ref="A38:J38"/>
    <mergeCell ref="A39:J39"/>
  </mergeCells>
  <phoneticPr fontId="3"/>
  <pageMargins left="0.7" right="0.7" top="0.75" bottom="0.75" header="0.3" footer="0.3"/>
  <pageSetup paperSize="9" scale="8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原本(宿泊）</vt:lpstr>
      <vt:lpstr>参加申込みについて</vt:lpstr>
      <vt:lpstr>'原本(宿泊）'!Print_Area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石津知己</dc:creator>
  <cp:lastModifiedBy>Katsuyuki Shigemoto</cp:lastModifiedBy>
  <cp:lastPrinted>2017-11-09T04:59:20Z</cp:lastPrinted>
  <dcterms:created xsi:type="dcterms:W3CDTF">2007-01-15T10:53:12Z</dcterms:created>
  <dcterms:modified xsi:type="dcterms:W3CDTF">2017-11-09T04:59:35Z</dcterms:modified>
</cp:coreProperties>
</file>