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LSOUNDROOM\Desktop\"/>
    </mc:Choice>
  </mc:AlternateContent>
  <bookViews>
    <workbookView xWindow="495" yWindow="1125" windowWidth="23310" windowHeight="10995"/>
  </bookViews>
  <sheets>
    <sheet name="原本(宿泊）" sheetId="13" r:id="rId1"/>
  </sheets>
  <definedNames>
    <definedName name="_xlnm._FilterDatabase" localSheetId="0" hidden="1">'原本(宿泊）'!$A$9:$AC$12</definedName>
    <definedName name="_xlnm.Print_Area" localSheetId="0">'原本(宿泊）'!$A$1:$AC$27</definedName>
    <definedName name="エンパイア用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P11" i="13" l="1"/>
  <c r="P12" i="13"/>
  <c r="P13" i="13"/>
  <c r="P14" i="13"/>
  <c r="P15" i="13"/>
  <c r="P16" i="13"/>
  <c r="P17" i="13"/>
  <c r="O11" i="13"/>
  <c r="O12" i="13"/>
  <c r="O13" i="13"/>
  <c r="O14" i="13"/>
  <c r="O15" i="13"/>
  <c r="O16" i="13"/>
  <c r="O17" i="13"/>
  <c r="N11" i="13"/>
  <c r="N12" i="13"/>
  <c r="N24" i="13" s="1"/>
  <c r="N13" i="13"/>
  <c r="N14" i="13"/>
  <c r="N15" i="13"/>
  <c r="N16" i="13"/>
  <c r="N17" i="13"/>
  <c r="N10" i="13"/>
  <c r="O10" i="13"/>
  <c r="P10" i="13"/>
  <c r="K22" i="13"/>
  <c r="H23" i="13"/>
  <c r="H24" i="13"/>
  <c r="H25" i="13"/>
  <c r="H26" i="13"/>
  <c r="H22" i="13"/>
  <c r="I22" i="13"/>
  <c r="K23" i="13"/>
  <c r="K24" i="13"/>
  <c r="K25" i="13"/>
  <c r="K26" i="13"/>
  <c r="I24" i="13"/>
  <c r="I25" i="13"/>
  <c r="I26" i="13"/>
  <c r="I23" i="13"/>
  <c r="M10" i="13"/>
  <c r="M11" i="13"/>
  <c r="M17" i="13"/>
  <c r="M12" i="13"/>
  <c r="M13" i="13"/>
  <c r="M14" i="13"/>
  <c r="M15" i="13"/>
  <c r="M16" i="13"/>
  <c r="V20" i="13"/>
  <c r="AA23" i="13" s="1"/>
  <c r="V21" i="13"/>
  <c r="U20" i="13"/>
  <c r="U21" i="13"/>
  <c r="Z23" i="13" s="1"/>
  <c r="W20" i="13"/>
  <c r="W21" i="13"/>
  <c r="U22" i="13"/>
  <c r="U23" i="13"/>
  <c r="AB23" i="13"/>
  <c r="U24" i="13"/>
  <c r="U27" i="13"/>
  <c r="U29" i="13"/>
  <c r="U25" i="13"/>
  <c r="U26" i="13"/>
  <c r="N25" i="13"/>
  <c r="P25" i="13" s="1"/>
  <c r="N23" i="13"/>
  <c r="P23" i="13" s="1"/>
  <c r="N22" i="13" l="1"/>
  <c r="N27" i="13" s="1"/>
  <c r="N26" i="13"/>
  <c r="P26" i="13" s="1"/>
  <c r="P24" i="13"/>
  <c r="P22" i="13"/>
  <c r="K27" i="13"/>
  <c r="P27" i="13" l="1"/>
</calcChain>
</file>

<file path=xl/sharedStrings.xml><?xml version="1.0" encoding="utf-8"?>
<sst xmlns="http://schemas.openxmlformats.org/spreadsheetml/2006/main" count="92" uniqueCount="84">
  <si>
    <t>性別</t>
    <rPh sb="0" eb="2">
      <t>セイベツ</t>
    </rPh>
    <phoneticPr fontId="3"/>
  </si>
  <si>
    <t>教会名</t>
    <rPh sb="0" eb="2">
      <t>キョウカイ</t>
    </rPh>
    <rPh sb="2" eb="3">
      <t>メイ</t>
    </rPh>
    <phoneticPr fontId="3"/>
  </si>
  <si>
    <t>開拓者･遠方者</t>
    <rPh sb="0" eb="2">
      <t>カイタク</t>
    </rPh>
    <rPh sb="2" eb="3">
      <t>シャ</t>
    </rPh>
    <rPh sb="4" eb="6">
      <t>エンポウ</t>
    </rPh>
    <rPh sb="6" eb="7">
      <t>シャ</t>
    </rPh>
    <phoneticPr fontId="3"/>
  </si>
  <si>
    <t>日帰り</t>
    <rPh sb="0" eb="2">
      <t>ヒガエ</t>
    </rPh>
    <phoneticPr fontId="3"/>
  </si>
  <si>
    <t>登録番号</t>
    <phoneticPr fontId="3"/>
  </si>
  <si>
    <t>登録</t>
    <rPh sb="0" eb="2">
      <t>トウロク</t>
    </rPh>
    <phoneticPr fontId="3"/>
  </si>
  <si>
    <t>次世代ﾘｰﾀﾞｰ</t>
    <rPh sb="0" eb="3">
      <t>ジセダイ</t>
    </rPh>
    <phoneticPr fontId="3"/>
  </si>
  <si>
    <t>合計</t>
    <rPh sb="0" eb="2">
      <t>ゴウケイ</t>
    </rPh>
    <phoneticPr fontId="3"/>
  </si>
  <si>
    <t>参加登録費</t>
    <rPh sb="0" eb="2">
      <t>サンカ</t>
    </rPh>
    <rPh sb="2" eb="4">
      <t>トウロク</t>
    </rPh>
    <rPh sb="4" eb="5">
      <t>ヒ</t>
    </rPh>
    <phoneticPr fontId="3"/>
  </si>
  <si>
    <t>13日</t>
    <rPh sb="2" eb="3">
      <t>ニチ</t>
    </rPh>
    <phoneticPr fontId="3"/>
  </si>
  <si>
    <t>12日</t>
    <rPh sb="2" eb="3">
      <t>ニチ</t>
    </rPh>
    <phoneticPr fontId="3"/>
  </si>
  <si>
    <t>氏 名</t>
    <phoneticPr fontId="3"/>
  </si>
  <si>
    <t>男</t>
    <rPh sb="0" eb="1">
      <t>オトコ</t>
    </rPh>
    <phoneticPr fontId="3"/>
  </si>
  <si>
    <t>net</t>
    <phoneticPr fontId="3"/>
  </si>
  <si>
    <t>○</t>
    <phoneticPr fontId="3"/>
  </si>
  <si>
    <t>信徒リーダー</t>
    <rPh sb="0" eb="2">
      <t>シント</t>
    </rPh>
    <phoneticPr fontId="3"/>
  </si>
  <si>
    <t>11日</t>
    <rPh sb="2" eb="3">
      <t>ニチ</t>
    </rPh>
    <phoneticPr fontId="3"/>
  </si>
  <si>
    <t>2/10　部屋番号</t>
    <phoneticPr fontId="3"/>
  </si>
  <si>
    <t>2/11　部屋番号</t>
    <phoneticPr fontId="3"/>
  </si>
  <si>
    <t>2/12　部屋番号</t>
    <phoneticPr fontId="3"/>
  </si>
  <si>
    <t>2/13　部屋番号</t>
    <phoneticPr fontId="3"/>
  </si>
  <si>
    <t>例</t>
    <rPh sb="0" eb="1">
      <t>レイ</t>
    </rPh>
    <phoneticPr fontId="3"/>
  </si>
  <si>
    <t>○○教会</t>
    <rPh sb="2" eb="4">
      <t>キョウカイ</t>
    </rPh>
    <phoneticPr fontId="3"/>
  </si>
  <si>
    <t>A</t>
    <phoneticPr fontId="3"/>
  </si>
  <si>
    <t>要望事項(部屋割希望など）</t>
    <rPh sb="0" eb="2">
      <t>ヨウボウ</t>
    </rPh>
    <rPh sb="2" eb="4">
      <t>ジコウ</t>
    </rPh>
    <rPh sb="5" eb="7">
      <t>ヘヤ</t>
    </rPh>
    <rPh sb="7" eb="8">
      <t>ワリ</t>
    </rPh>
    <rPh sb="8" eb="10">
      <t>キボウ</t>
    </rPh>
    <phoneticPr fontId="3"/>
  </si>
  <si>
    <t>幼児で食事と布団が必要ない場合無料</t>
    <rPh sb="0" eb="2">
      <t>ヨウジ</t>
    </rPh>
    <rPh sb="3" eb="5">
      <t>ショクジ</t>
    </rPh>
    <rPh sb="6" eb="8">
      <t>フトン</t>
    </rPh>
    <rPh sb="9" eb="11">
      <t>ヒツヨウ</t>
    </rPh>
    <rPh sb="13" eb="15">
      <t>バアイ</t>
    </rPh>
    <rPh sb="15" eb="17">
      <t>ムリョウ</t>
    </rPh>
    <phoneticPr fontId="3"/>
  </si>
  <si>
    <t>c</t>
    <phoneticPr fontId="3"/>
  </si>
  <si>
    <t>2/9部屋タイプ</t>
    <rPh sb="3" eb="5">
      <t>ヘヤ</t>
    </rPh>
    <phoneticPr fontId="3"/>
  </si>
  <si>
    <t>2/10部屋タイプ</t>
    <rPh sb="4" eb="6">
      <t>ヘヤ</t>
    </rPh>
    <phoneticPr fontId="3"/>
  </si>
  <si>
    <t>2/9（月）</t>
    <rPh sb="4" eb="5">
      <t>ゲツ</t>
    </rPh>
    <phoneticPr fontId="3"/>
  </si>
  <si>
    <t>足が不自由の為　エレベーター近くを希望。</t>
    <rPh sb="0" eb="1">
      <t>アシ</t>
    </rPh>
    <rPh sb="2" eb="5">
      <t>フジユウ</t>
    </rPh>
    <rPh sb="6" eb="7">
      <t>タメ</t>
    </rPh>
    <rPh sb="14" eb="15">
      <t>チカ</t>
    </rPh>
    <rPh sb="17" eb="19">
      <t>キボウ</t>
    </rPh>
    <phoneticPr fontId="3"/>
  </si>
  <si>
    <t>役職</t>
    <rPh sb="0" eb="2">
      <t>ヤクショク</t>
    </rPh>
    <phoneticPr fontId="3"/>
  </si>
  <si>
    <t>都道府県</t>
    <rPh sb="0" eb="4">
      <t>トドウフケン</t>
    </rPh>
    <phoneticPr fontId="3"/>
  </si>
  <si>
    <t>牧師名</t>
    <rPh sb="0" eb="2">
      <t>ボクシ</t>
    </rPh>
    <rPh sb="2" eb="3">
      <t>メイ</t>
    </rPh>
    <phoneticPr fontId="3"/>
  </si>
  <si>
    <t>教会情報</t>
    <rPh sb="0" eb="2">
      <t>キョウカイ</t>
    </rPh>
    <rPh sb="2" eb="4">
      <t>ジョウホウ</t>
    </rPh>
    <phoneticPr fontId="3"/>
  </si>
  <si>
    <t>住所</t>
    <rPh sb="0" eb="2">
      <t>ジュウショ</t>
    </rPh>
    <phoneticPr fontId="3"/>
  </si>
  <si>
    <t>TEL</t>
    <phoneticPr fontId="3"/>
  </si>
  <si>
    <t>FAX</t>
    <phoneticPr fontId="3"/>
  </si>
  <si>
    <t>E-mail</t>
    <phoneticPr fontId="3"/>
  </si>
  <si>
    <t>宿泊費・日帰費</t>
    <rPh sb="0" eb="3">
      <t>シュクハクヒ</t>
    </rPh>
    <rPh sb="4" eb="6">
      <t>ヒガエ</t>
    </rPh>
    <rPh sb="6" eb="7">
      <t>ヒ</t>
    </rPh>
    <phoneticPr fontId="3"/>
  </si>
  <si>
    <t>合計金額</t>
    <rPh sb="0" eb="2">
      <t>ゴウケイ</t>
    </rPh>
    <rPh sb="2" eb="4">
      <t>キンガク</t>
    </rPh>
    <phoneticPr fontId="3"/>
  </si>
  <si>
    <t>名前</t>
    <rPh sb="0" eb="2">
      <t>ナマエ</t>
    </rPh>
    <phoneticPr fontId="3"/>
  </si>
  <si>
    <t>　</t>
    <phoneticPr fontId="3"/>
  </si>
  <si>
    <t>登録費</t>
    <rPh sb="0" eb="2">
      <t>トウロク</t>
    </rPh>
    <rPh sb="2" eb="3">
      <t>ヒ</t>
    </rPh>
    <phoneticPr fontId="3"/>
  </si>
  <si>
    <t>総計</t>
    <rPh sb="0" eb="2">
      <t>ソウケイ</t>
    </rPh>
    <phoneticPr fontId="3"/>
  </si>
  <si>
    <t>部屋タイプを選んでください。</t>
    <rPh sb="0" eb="2">
      <t>ヘヤ</t>
    </rPh>
    <rPh sb="6" eb="7">
      <t>エラ</t>
    </rPh>
    <phoneticPr fontId="3"/>
  </si>
  <si>
    <t>振込名義人</t>
    <rPh sb="0" eb="2">
      <t>フリコミ</t>
    </rPh>
    <rPh sb="2" eb="5">
      <t>メイギニン</t>
    </rPh>
    <phoneticPr fontId="3"/>
  </si>
  <si>
    <t>女</t>
    <rPh sb="0" eb="1">
      <t>オンナ</t>
    </rPh>
    <phoneticPr fontId="3"/>
  </si>
  <si>
    <t>教職者</t>
    <rPh sb="0" eb="3">
      <t>キョウショクシャ</t>
    </rPh>
    <phoneticPr fontId="3"/>
  </si>
  <si>
    <t>献身者</t>
    <rPh sb="0" eb="2">
      <t>ケンシン</t>
    </rPh>
    <rPh sb="2" eb="3">
      <t>シャ</t>
    </rPh>
    <phoneticPr fontId="3"/>
  </si>
  <si>
    <t>同伴配偶者</t>
    <rPh sb="0" eb="2">
      <t>ドウハン</t>
    </rPh>
    <rPh sb="2" eb="5">
      <t>ハイグウシャ</t>
    </rPh>
    <phoneticPr fontId="3"/>
  </si>
  <si>
    <t>A</t>
    <phoneticPr fontId="3"/>
  </si>
  <si>
    <t>B</t>
    <phoneticPr fontId="3"/>
  </si>
  <si>
    <t>C</t>
    <phoneticPr fontId="3"/>
  </si>
  <si>
    <t>D</t>
    <phoneticPr fontId="3"/>
  </si>
  <si>
    <t>E</t>
    <phoneticPr fontId="3"/>
  </si>
  <si>
    <t>G</t>
    <phoneticPr fontId="3"/>
  </si>
  <si>
    <t>H</t>
    <phoneticPr fontId="3"/>
  </si>
  <si>
    <t>神学生</t>
    <rPh sb="0" eb="1">
      <t>カミ</t>
    </rPh>
    <rPh sb="1" eb="3">
      <t>ガクセイ</t>
    </rPh>
    <phoneticPr fontId="3"/>
  </si>
  <si>
    <t>氏名</t>
    <rPh sb="0" eb="2">
      <t>シメイ</t>
    </rPh>
    <phoneticPr fontId="3"/>
  </si>
  <si>
    <t>代表者連絡先(TEL)</t>
    <rPh sb="0" eb="2">
      <t>ダイヒョウ</t>
    </rPh>
    <rPh sb="2" eb="3">
      <t>シャ</t>
    </rPh>
    <rPh sb="3" eb="6">
      <t>レンラクサキ</t>
    </rPh>
    <phoneticPr fontId="3"/>
  </si>
  <si>
    <t>2/10 食事</t>
    <rPh sb="5" eb="7">
      <t>ショクジ</t>
    </rPh>
    <phoneticPr fontId="3"/>
  </si>
  <si>
    <t>2/11 食事</t>
    <rPh sb="5" eb="7">
      <t>ショクジ</t>
    </rPh>
    <phoneticPr fontId="3"/>
  </si>
  <si>
    <t>2/12 食事</t>
    <rPh sb="5" eb="7">
      <t>ショクジ</t>
    </rPh>
    <phoneticPr fontId="3"/>
  </si>
  <si>
    <t>2/13 食事</t>
    <rPh sb="5" eb="7">
      <t>ショクジ</t>
    </rPh>
    <phoneticPr fontId="3"/>
  </si>
  <si>
    <t>学生（大学生）</t>
    <rPh sb="0" eb="2">
      <t>ガクセイ</t>
    </rPh>
    <rPh sb="3" eb="6">
      <t>ダイガクセイ</t>
    </rPh>
    <phoneticPr fontId="3"/>
  </si>
  <si>
    <t>学生（高校生）</t>
    <rPh sb="0" eb="2">
      <t>ガクセイ</t>
    </rPh>
    <rPh sb="3" eb="6">
      <t>コウコウセイ</t>
    </rPh>
    <phoneticPr fontId="3"/>
  </si>
  <si>
    <t>学生（中学生）</t>
    <rPh sb="0" eb="2">
      <t>ガクセイ</t>
    </rPh>
    <rPh sb="3" eb="6">
      <t>チュウガクセイ</t>
    </rPh>
    <phoneticPr fontId="3"/>
  </si>
  <si>
    <t>小学生</t>
    <rPh sb="0" eb="3">
      <t>ショウガクセイ</t>
    </rPh>
    <phoneticPr fontId="3"/>
  </si>
  <si>
    <t>幼児</t>
    <rPh sb="0" eb="2">
      <t>ヨウジ</t>
    </rPh>
    <phoneticPr fontId="3"/>
  </si>
  <si>
    <t>浜名湖　太郎</t>
    <rPh sb="0" eb="3">
      <t>ハマナコ</t>
    </rPh>
    <rPh sb="4" eb="6">
      <t>タロウ</t>
    </rPh>
    <phoneticPr fontId="3"/>
  </si>
  <si>
    <t>2/10(月）</t>
    <rPh sb="5" eb="6">
      <t>ゲツ</t>
    </rPh>
    <phoneticPr fontId="3"/>
  </si>
  <si>
    <t>2/11(火)</t>
    <rPh sb="5" eb="6">
      <t>カ</t>
    </rPh>
    <phoneticPr fontId="3"/>
  </si>
  <si>
    <t>2/12(水)</t>
    <rPh sb="5" eb="6">
      <t>スイ</t>
    </rPh>
    <phoneticPr fontId="3"/>
  </si>
  <si>
    <t>2/11部屋タイプ</t>
    <rPh sb="4" eb="6">
      <t>ヘヤ</t>
    </rPh>
    <phoneticPr fontId="3"/>
  </si>
  <si>
    <t>2/12部屋タイプ</t>
    <rPh sb="4" eb="6">
      <t>ヘヤ</t>
    </rPh>
    <phoneticPr fontId="3"/>
  </si>
  <si>
    <t>JPFカンファレンス2020　参加申込書</t>
    <rPh sb="15" eb="17">
      <t>サンカ</t>
    </rPh>
    <rPh sb="17" eb="19">
      <t>モウシコミ</t>
    </rPh>
    <rPh sb="19" eb="20">
      <t>ショ</t>
    </rPh>
    <phoneticPr fontId="3"/>
  </si>
  <si>
    <t>F4,5,6歳ベット無し1泊3食　\1,500-</t>
    <rPh sb="6" eb="7">
      <t>サイ</t>
    </rPh>
    <rPh sb="10" eb="11">
      <t>ナ</t>
    </rPh>
    <rPh sb="13" eb="14">
      <t>パク</t>
    </rPh>
    <rPh sb="15" eb="16">
      <t>ショク</t>
    </rPh>
    <phoneticPr fontId="3"/>
  </si>
  <si>
    <t xml:space="preserve">A 1部屋　1人 \17,300-  </t>
    <rPh sb="3" eb="5">
      <t>ベヤ</t>
    </rPh>
    <rPh sb="7" eb="8">
      <t>ニン</t>
    </rPh>
    <phoneticPr fontId="3"/>
  </si>
  <si>
    <t>B 1部屋　2人 \14,300-　</t>
    <rPh sb="3" eb="5">
      <t>ヘヤ</t>
    </rPh>
    <rPh sb="7" eb="8">
      <t>ニン</t>
    </rPh>
    <phoneticPr fontId="3"/>
  </si>
  <si>
    <t>C 1部屋　3人 \13,300-</t>
    <rPh sb="3" eb="5">
      <t>ヘヤ</t>
    </rPh>
    <rPh sb="7" eb="8">
      <t>ニン</t>
    </rPh>
    <phoneticPr fontId="3"/>
  </si>
  <si>
    <t>D １部屋　4人以上相部屋 \11,200-　</t>
    <rPh sb="3" eb="5">
      <t>ヘヤ</t>
    </rPh>
    <rPh sb="7" eb="8">
      <t>ニン</t>
    </rPh>
    <rPh sb="8" eb="10">
      <t>イジョウ</t>
    </rPh>
    <rPh sb="10" eb="13">
      <t>アイベヤ</t>
    </rPh>
    <phoneticPr fontId="3"/>
  </si>
  <si>
    <t>E 小学生以下　\6,600-　</t>
    <rPh sb="2" eb="5">
      <t>ショウガクセイ</t>
    </rPh>
    <rPh sb="5" eb="7">
      <t>イカ</t>
    </rPh>
    <phoneticPr fontId="3"/>
  </si>
  <si>
    <t>G　日帰り食事なし（登録料はかかります）　\1,000-</t>
    <rPh sb="2" eb="4">
      <t>ヒガエ</t>
    </rPh>
    <rPh sb="5" eb="7">
      <t>ショクジ</t>
    </rPh>
    <rPh sb="10" eb="12">
      <t>トウロク</t>
    </rPh>
    <rPh sb="12" eb="13">
      <t>リョウ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</si>
</sst>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;&quot;▲ &quot;0"/>
    <numFmt numFmtId="177" formatCode="[$-411]ggge&quot;年&quot;m&quot;月&quot;d&quot;日&quot;;@"/>
  </numFmts>
  <fonts count="13" x14ac:knownFonts="1">
    <font>
      <sz val="10"/>
      <name val="ＭＳ Ｐゴシック"/>
      <family val="3"/>
      <charset val="128"/>
    </font>
    <font>
      <b/>
      <sz val="10"/>
      <name val="ＭＳ Ｐゴシック"/>
      <family val="3"/>
      <charset val="128"/>
    </font>
    <font>
      <sz val="10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2"/>
      <name val="ＭＳ Ｐゴシック"/>
      <family val="3"/>
      <charset val="128"/>
    </font>
    <font>
      <sz val="10"/>
      <name val="ＭＳ Ｐゴシック"/>
      <family val="3"/>
      <charset val="128"/>
    </font>
    <font>
      <b/>
      <sz val="10"/>
      <color indexed="10"/>
      <name val="ＭＳ Ｐゴシック"/>
      <family val="3"/>
      <charset val="128"/>
    </font>
    <font>
      <b/>
      <sz val="11"/>
      <color indexed="10"/>
      <name val="ＭＳ Ｐゴシック"/>
      <family val="3"/>
      <charset val="128"/>
    </font>
    <font>
      <b/>
      <sz val="11"/>
      <name val="ＭＳ Ｐゴシック"/>
      <family val="3"/>
      <charset val="128"/>
    </font>
    <font>
      <sz val="14"/>
      <name val="ＭＳ Ｐゴシック"/>
      <family val="3"/>
      <charset val="128"/>
    </font>
    <font>
      <sz val="16"/>
      <name val="ＭＳ Ｐゴシック"/>
      <family val="3"/>
      <charset val="128"/>
    </font>
    <font>
      <sz val="22"/>
      <name val="ＭＳ Ｐゴシック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</fills>
  <borders count="5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 diagonalUp="1"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 style="thick"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ck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ck">
        <color indexed="64"/>
      </bottom>
      <diagonal/>
    </border>
    <border>
      <left style="hair">
        <color indexed="64"/>
      </left>
      <right/>
      <top style="hair">
        <color indexed="64"/>
      </top>
      <bottom style="thick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ck">
        <color indexed="64"/>
      </bottom>
      <diagonal/>
    </border>
    <border>
      <left/>
      <right style="hair">
        <color indexed="64"/>
      </right>
      <top style="hair">
        <color indexed="64"/>
      </top>
      <bottom style="thick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thick">
        <color indexed="64"/>
      </bottom>
      <diagonal/>
    </border>
    <border>
      <left style="hair">
        <color indexed="64"/>
      </left>
      <right style="thick">
        <color indexed="64"/>
      </right>
      <top style="hair">
        <color indexed="64"/>
      </top>
      <bottom style="thick">
        <color indexed="64"/>
      </bottom>
      <diagonal/>
    </border>
    <border>
      <left style="thick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ck">
        <color indexed="64"/>
      </left>
      <right style="hair">
        <color indexed="64"/>
      </right>
      <top style="hair">
        <color indexed="64"/>
      </top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ck">
        <color indexed="64"/>
      </left>
      <right style="hair">
        <color indexed="64"/>
      </right>
      <top style="thick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ck">
        <color indexed="64"/>
      </top>
      <bottom style="hair">
        <color indexed="64"/>
      </bottom>
      <diagonal/>
    </border>
    <border>
      <left style="hair">
        <color indexed="64"/>
      </left>
      <right/>
      <top style="thick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thick">
        <color indexed="64"/>
      </top>
      <bottom style="hair">
        <color indexed="64"/>
      </bottom>
      <diagonal/>
    </border>
    <border>
      <left/>
      <right style="hair">
        <color indexed="64"/>
      </right>
      <top style="thick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thick">
        <color indexed="64"/>
      </top>
      <bottom style="hair">
        <color indexed="64"/>
      </bottom>
      <diagonal/>
    </border>
    <border>
      <left/>
      <right/>
      <top style="thick">
        <color indexed="64"/>
      </top>
      <bottom style="hair">
        <color indexed="64"/>
      </bottom>
      <diagonal/>
    </border>
    <border>
      <left/>
      <right style="thick">
        <color indexed="64"/>
      </right>
      <top style="thick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78">
    <xf numFmtId="0" fontId="0" fillId="0" borderId="0" xfId="0"/>
    <xf numFmtId="0" fontId="0" fillId="0" borderId="0" xfId="0" applyAlignment="1">
      <alignment horizontal="center"/>
    </xf>
    <xf numFmtId="176" fontId="4" fillId="2" borderId="0" xfId="0" applyNumberFormat="1" applyFont="1" applyFill="1" applyBorder="1" applyAlignment="1">
      <alignment horizontal="center" vertical="center" shrinkToFit="1"/>
    </xf>
    <xf numFmtId="0" fontId="0" fillId="0" borderId="0" xfId="0" applyBorder="1"/>
    <xf numFmtId="0" fontId="0" fillId="0" borderId="0" xfId="0" applyBorder="1" applyAlignment="1">
      <alignment horizontal="center"/>
    </xf>
    <xf numFmtId="0" fontId="2" fillId="0" borderId="0" xfId="0" applyFont="1"/>
    <xf numFmtId="176" fontId="4" fillId="0" borderId="0" xfId="0" applyNumberFormat="1" applyFont="1" applyFill="1" applyBorder="1" applyAlignment="1">
      <alignment horizontal="center" vertical="center" shrinkToFit="1"/>
    </xf>
    <xf numFmtId="176" fontId="9" fillId="2" borderId="0" xfId="0" applyNumberFormat="1" applyFont="1" applyFill="1" applyBorder="1" applyAlignment="1">
      <alignment horizontal="center" vertical="center" shrinkToFit="1"/>
    </xf>
    <xf numFmtId="0" fontId="2" fillId="0" borderId="0" xfId="0" applyFont="1" applyFill="1"/>
    <xf numFmtId="0" fontId="0" fillId="0" borderId="0" xfId="0" applyAlignment="1">
      <alignment horizontal="left"/>
    </xf>
    <xf numFmtId="0" fontId="6" fillId="0" borderId="0" xfId="0" applyFont="1" applyFill="1"/>
    <xf numFmtId="14" fontId="7" fillId="0" borderId="0" xfId="0" applyNumberFormat="1" applyFont="1"/>
    <xf numFmtId="0" fontId="2" fillId="0" borderId="0" xfId="0" applyFont="1" applyAlignment="1">
      <alignment horizontal="center"/>
    </xf>
    <xf numFmtId="176" fontId="5" fillId="2" borderId="0" xfId="0" applyNumberFormat="1" applyFont="1" applyFill="1" applyBorder="1" applyAlignment="1">
      <alignment horizontal="center" vertical="center" shrinkToFit="1"/>
    </xf>
    <xf numFmtId="0" fontId="7" fillId="0" borderId="0" xfId="0" applyFont="1" applyAlignment="1">
      <alignment horizontal="left"/>
    </xf>
    <xf numFmtId="0" fontId="4" fillId="0" borderId="0" xfId="0" applyFont="1" applyAlignment="1">
      <alignment horizontal="right"/>
    </xf>
    <xf numFmtId="0" fontId="8" fillId="0" borderId="0" xfId="0" applyFont="1" applyAlignment="1">
      <alignment horizontal="right"/>
    </xf>
    <xf numFmtId="176" fontId="9" fillId="0" borderId="0" xfId="0" applyNumberFormat="1" applyFont="1" applyAlignment="1">
      <alignment horizontal="center"/>
    </xf>
    <xf numFmtId="176" fontId="0" fillId="0" borderId="0" xfId="0" applyNumberFormat="1" applyAlignment="1">
      <alignment horizontal="center"/>
    </xf>
    <xf numFmtId="0" fontId="7" fillId="0" borderId="0" xfId="0" applyFont="1" applyAlignment="1"/>
    <xf numFmtId="176" fontId="4" fillId="2" borderId="1" xfId="0" applyNumberFormat="1" applyFont="1" applyFill="1" applyBorder="1" applyAlignment="1">
      <alignment horizontal="center" vertical="center" shrinkToFit="1"/>
    </xf>
    <xf numFmtId="176" fontId="5" fillId="2" borderId="2" xfId="0" applyNumberFormat="1" applyFont="1" applyFill="1" applyBorder="1" applyAlignment="1">
      <alignment horizontal="center" vertical="center" shrinkToFit="1"/>
    </xf>
    <xf numFmtId="176" fontId="4" fillId="2" borderId="3" xfId="0" applyNumberFormat="1" applyFont="1" applyFill="1" applyBorder="1" applyAlignment="1">
      <alignment horizontal="center" vertical="center" shrinkToFit="1"/>
    </xf>
    <xf numFmtId="0" fontId="7" fillId="0" borderId="0" xfId="0" applyFont="1" applyFill="1"/>
    <xf numFmtId="177" fontId="5" fillId="0" borderId="0" xfId="0" applyNumberFormat="1" applyFont="1" applyBorder="1" applyAlignment="1">
      <alignment horizontal="center"/>
    </xf>
    <xf numFmtId="20" fontId="5" fillId="0" borderId="0" xfId="0" applyNumberFormat="1" applyFont="1" applyAlignment="1">
      <alignment horizontal="center"/>
    </xf>
    <xf numFmtId="0" fontId="6" fillId="3" borderId="0" xfId="0" applyFont="1" applyFill="1"/>
    <xf numFmtId="0" fontId="4" fillId="4" borderId="4" xfId="0" applyNumberFormat="1" applyFont="1" applyFill="1" applyBorder="1"/>
    <xf numFmtId="0" fontId="4" fillId="4" borderId="4" xfId="0" applyNumberFormat="1" applyFont="1" applyFill="1" applyBorder="1" applyAlignment="1">
      <alignment horizontal="center"/>
    </xf>
    <xf numFmtId="0" fontId="4" fillId="4" borderId="4" xfId="0" quotePrefix="1" applyNumberFormat="1" applyFont="1" applyFill="1" applyBorder="1"/>
    <xf numFmtId="0" fontId="4" fillId="4" borderId="5" xfId="0" quotePrefix="1" applyNumberFormat="1" applyFont="1" applyFill="1" applyBorder="1"/>
    <xf numFmtId="0" fontId="4" fillId="4" borderId="6" xfId="0" quotePrefix="1" applyNumberFormat="1" applyFont="1" applyFill="1" applyBorder="1" applyAlignment="1">
      <alignment horizontal="center"/>
    </xf>
    <xf numFmtId="0" fontId="4" fillId="4" borderId="6" xfId="0" applyNumberFormat="1" applyFont="1" applyFill="1" applyBorder="1" applyAlignment="1">
      <alignment horizontal="center"/>
    </xf>
    <xf numFmtId="0" fontId="4" fillId="4" borderId="7" xfId="0" quotePrefix="1" applyNumberFormat="1" applyFont="1" applyFill="1" applyBorder="1"/>
    <xf numFmtId="0" fontId="4" fillId="4" borderId="4" xfId="0" quotePrefix="1" applyNumberFormat="1" applyFont="1" applyFill="1" applyBorder="1" applyAlignment="1">
      <alignment horizontal="center"/>
    </xf>
    <xf numFmtId="0" fontId="4" fillId="4" borderId="8" xfId="0" quotePrefix="1" applyNumberFormat="1" applyFont="1" applyFill="1" applyBorder="1" applyAlignment="1">
      <alignment horizontal="center"/>
    </xf>
    <xf numFmtId="0" fontId="4" fillId="4" borderId="9" xfId="0" applyNumberFormat="1" applyFont="1" applyFill="1" applyBorder="1" applyAlignment="1">
      <alignment horizontal="left"/>
    </xf>
    <xf numFmtId="0" fontId="4" fillId="4" borderId="7" xfId="0" applyNumberFormat="1" applyFont="1" applyFill="1" applyBorder="1" applyAlignment="1">
      <alignment horizontal="center"/>
    </xf>
    <xf numFmtId="0" fontId="4" fillId="4" borderId="10" xfId="0" applyFont="1" applyFill="1" applyBorder="1" applyAlignment="1">
      <alignment horizontal="center"/>
    </xf>
    <xf numFmtId="0" fontId="4" fillId="4" borderId="11" xfId="0" applyNumberFormat="1" applyFont="1" applyFill="1" applyBorder="1"/>
    <xf numFmtId="0" fontId="4" fillId="4" borderId="11" xfId="0" applyNumberFormat="1" applyFont="1" applyFill="1" applyBorder="1" applyAlignment="1">
      <alignment horizontal="center"/>
    </xf>
    <xf numFmtId="0" fontId="4" fillId="4" borderId="11" xfId="0" quotePrefix="1" applyNumberFormat="1" applyFont="1" applyFill="1" applyBorder="1" applyAlignment="1">
      <alignment horizontal="center"/>
    </xf>
    <xf numFmtId="0" fontId="4" fillId="4" borderId="11" xfId="0" quotePrefix="1" applyNumberFormat="1" applyFont="1" applyFill="1" applyBorder="1"/>
    <xf numFmtId="0" fontId="4" fillId="4" borderId="12" xfId="0" quotePrefix="1" applyNumberFormat="1" applyFont="1" applyFill="1" applyBorder="1"/>
    <xf numFmtId="176" fontId="4" fillId="4" borderId="13" xfId="0" applyNumberFormat="1" applyFont="1" applyFill="1" applyBorder="1" applyAlignment="1">
      <alignment horizontal="center" vertical="center" shrinkToFit="1"/>
    </xf>
    <xf numFmtId="176" fontId="4" fillId="4" borderId="14" xfId="0" applyNumberFormat="1" applyFont="1" applyFill="1" applyBorder="1" applyAlignment="1">
      <alignment horizontal="center" vertical="center" shrinkToFit="1"/>
    </xf>
    <xf numFmtId="0" fontId="4" fillId="4" borderId="13" xfId="0" applyFont="1" applyFill="1" applyBorder="1"/>
    <xf numFmtId="0" fontId="4" fillId="4" borderId="11" xfId="0" applyFont="1" applyFill="1" applyBorder="1" applyAlignment="1">
      <alignment horizontal="center"/>
    </xf>
    <xf numFmtId="0" fontId="4" fillId="4" borderId="12" xfId="0" applyFont="1" applyFill="1" applyBorder="1" applyAlignment="1">
      <alignment horizontal="center"/>
    </xf>
    <xf numFmtId="0" fontId="4" fillId="4" borderId="15" xfId="0" applyFont="1" applyFill="1" applyBorder="1" applyAlignment="1">
      <alignment horizontal="center"/>
    </xf>
    <xf numFmtId="0" fontId="4" fillId="4" borderId="14" xfId="0" applyFont="1" applyFill="1" applyBorder="1" applyAlignment="1">
      <alignment horizontal="center"/>
    </xf>
    <xf numFmtId="0" fontId="4" fillId="4" borderId="16" xfId="0" applyNumberFormat="1" applyFont="1" applyFill="1" applyBorder="1" applyAlignment="1">
      <alignment horizontal="left"/>
    </xf>
    <xf numFmtId="0" fontId="0" fillId="0" borderId="17" xfId="0" quotePrefix="1" applyNumberFormat="1" applyFont="1" applyFill="1" applyBorder="1"/>
    <xf numFmtId="0" fontId="0" fillId="0" borderId="18" xfId="0" quotePrefix="1" applyNumberFormat="1" applyFont="1" applyFill="1" applyBorder="1"/>
    <xf numFmtId="0" fontId="0" fillId="0" borderId="0" xfId="0" applyFont="1" applyFill="1"/>
    <xf numFmtId="0" fontId="2" fillId="0" borderId="0" xfId="0" applyFont="1" applyBorder="1"/>
    <xf numFmtId="0" fontId="2" fillId="0" borderId="0" xfId="0" applyFont="1" applyBorder="1" applyAlignment="1">
      <alignment horizontal="center"/>
    </xf>
    <xf numFmtId="0" fontId="1" fillId="0" borderId="0" xfId="0" applyFont="1" applyBorder="1" applyAlignment="1"/>
    <xf numFmtId="176" fontId="4" fillId="2" borderId="19" xfId="0" applyNumberFormat="1" applyFont="1" applyFill="1" applyBorder="1" applyAlignment="1">
      <alignment horizontal="center" vertical="center" shrinkToFit="1"/>
    </xf>
    <xf numFmtId="0" fontId="12" fillId="0" borderId="0" xfId="0" applyFont="1"/>
    <xf numFmtId="176" fontId="4" fillId="4" borderId="11" xfId="0" applyNumberFormat="1" applyFont="1" applyFill="1" applyBorder="1" applyAlignment="1">
      <alignment horizontal="center" vertical="center" shrinkToFit="1"/>
    </xf>
    <xf numFmtId="0" fontId="0" fillId="0" borderId="20" xfId="0" applyBorder="1"/>
    <xf numFmtId="0" fontId="11" fillId="0" borderId="3" xfId="0" applyFont="1" applyBorder="1" applyProtection="1">
      <protection locked="0"/>
    </xf>
    <xf numFmtId="0" fontId="11" fillId="0" borderId="20" xfId="0" applyFont="1" applyBorder="1" applyProtection="1">
      <protection locked="0"/>
    </xf>
    <xf numFmtId="0" fontId="4" fillId="0" borderId="21" xfId="0" applyFont="1" applyBorder="1" applyAlignment="1">
      <alignment horizontal="right"/>
    </xf>
    <xf numFmtId="0" fontId="0" fillId="0" borderId="21" xfId="0" applyBorder="1"/>
    <xf numFmtId="0" fontId="0" fillId="0" borderId="22" xfId="0" applyBorder="1" applyAlignment="1">
      <alignment horizontal="left"/>
    </xf>
    <xf numFmtId="0" fontId="0" fillId="0" borderId="22" xfId="0" applyBorder="1"/>
    <xf numFmtId="0" fontId="5" fillId="0" borderId="0" xfId="0" applyFont="1"/>
    <xf numFmtId="176" fontId="5" fillId="0" borderId="20" xfId="0" applyNumberFormat="1" applyFont="1" applyFill="1" applyBorder="1" applyAlignment="1">
      <alignment horizontal="center" vertical="center" shrinkToFit="1"/>
    </xf>
    <xf numFmtId="0" fontId="5" fillId="0" borderId="23" xfId="0" applyFont="1" applyBorder="1" applyAlignment="1"/>
    <xf numFmtId="0" fontId="5" fillId="0" borderId="23" xfId="0" applyFont="1" applyBorder="1" applyAlignment="1">
      <alignment horizontal="right"/>
    </xf>
    <xf numFmtId="0" fontId="5" fillId="0" borderId="24" xfId="0" applyFont="1" applyBorder="1" applyAlignment="1"/>
    <xf numFmtId="0" fontId="5" fillId="0" borderId="24" xfId="0" applyFont="1" applyBorder="1" applyAlignment="1">
      <alignment horizontal="right"/>
    </xf>
    <xf numFmtId="0" fontId="5" fillId="0" borderId="20" xfId="0" applyFont="1" applyBorder="1" applyAlignment="1">
      <alignment horizontal="center" vertical="center"/>
    </xf>
    <xf numFmtId="0" fontId="10" fillId="0" borderId="20" xfId="0" applyFont="1" applyBorder="1" applyAlignment="1">
      <alignment horizontal="center"/>
    </xf>
    <xf numFmtId="0" fontId="5" fillId="0" borderId="25" xfId="0" applyFont="1" applyBorder="1" applyAlignment="1">
      <alignment horizontal="right"/>
    </xf>
    <xf numFmtId="0" fontId="5" fillId="0" borderId="25" xfId="0" applyFont="1" applyBorder="1"/>
    <xf numFmtId="0" fontId="11" fillId="0" borderId="26" xfId="0" applyFont="1" applyBorder="1" applyProtection="1">
      <protection locked="0"/>
    </xf>
    <xf numFmtId="0" fontId="0" fillId="0" borderId="27" xfId="0" applyBorder="1"/>
    <xf numFmtId="0" fontId="0" fillId="0" borderId="28" xfId="0" applyBorder="1" applyProtection="1">
      <protection locked="0"/>
    </xf>
    <xf numFmtId="0" fontId="0" fillId="0" borderId="0" xfId="0" applyFill="1"/>
    <xf numFmtId="0" fontId="0" fillId="0" borderId="29" xfId="0" applyBorder="1" applyAlignment="1">
      <alignment horizontal="center"/>
    </xf>
    <xf numFmtId="0" fontId="0" fillId="0" borderId="29" xfId="0" applyBorder="1"/>
    <xf numFmtId="0" fontId="0" fillId="3" borderId="0" xfId="0" applyFill="1"/>
    <xf numFmtId="0" fontId="5" fillId="0" borderId="30" xfId="0" applyFont="1" applyBorder="1" applyAlignment="1"/>
    <xf numFmtId="0" fontId="5" fillId="0" borderId="25" xfId="0" applyFont="1" applyBorder="1" applyAlignment="1"/>
    <xf numFmtId="0" fontId="5" fillId="0" borderId="26" xfId="0" applyFont="1" applyBorder="1" applyAlignment="1"/>
    <xf numFmtId="0" fontId="10" fillId="0" borderId="31" xfId="0" quotePrefix="1" applyNumberFormat="1" applyFont="1" applyFill="1" applyBorder="1"/>
    <xf numFmtId="0" fontId="10" fillId="0" borderId="32" xfId="0" quotePrefix="1" applyNumberFormat="1" applyFont="1" applyFill="1" applyBorder="1" applyAlignment="1">
      <alignment horizontal="distributed"/>
    </xf>
    <xf numFmtId="0" fontId="10" fillId="0" borderId="32" xfId="0" applyNumberFormat="1" applyFont="1" applyFill="1" applyBorder="1" applyAlignment="1">
      <alignment horizontal="center"/>
    </xf>
    <xf numFmtId="0" fontId="10" fillId="0" borderId="32" xfId="0" applyNumberFormat="1" applyFont="1" applyFill="1" applyBorder="1"/>
    <xf numFmtId="0" fontId="10" fillId="0" borderId="32" xfId="0" applyNumberFormat="1" applyFont="1" applyFill="1" applyBorder="1" applyAlignment="1">
      <alignment horizontal="distributed"/>
    </xf>
    <xf numFmtId="0" fontId="10" fillId="0" borderId="33" xfId="0" applyNumberFormat="1" applyFont="1" applyFill="1" applyBorder="1"/>
    <xf numFmtId="0" fontId="10" fillId="0" borderId="34" xfId="0" applyNumberFormat="1" applyFont="1" applyFill="1" applyBorder="1" applyAlignment="1">
      <alignment horizontal="left"/>
    </xf>
    <xf numFmtId="0" fontId="10" fillId="0" borderId="32" xfId="0" applyNumberFormat="1" applyFont="1" applyFill="1" applyBorder="1" applyAlignment="1">
      <alignment horizontal="left"/>
    </xf>
    <xf numFmtId="0" fontId="10" fillId="0" borderId="35" xfId="0" applyNumberFormat="1" applyFont="1" applyFill="1" applyBorder="1" applyAlignment="1">
      <alignment horizontal="left"/>
    </xf>
    <xf numFmtId="56" fontId="10" fillId="0" borderId="34" xfId="0" quotePrefix="1" applyNumberFormat="1" applyFont="1" applyFill="1" applyBorder="1" applyAlignment="1"/>
    <xf numFmtId="56" fontId="10" fillId="0" borderId="32" xfId="0" quotePrefix="1" applyNumberFormat="1" applyFont="1" applyFill="1" applyBorder="1" applyAlignment="1"/>
    <xf numFmtId="56" fontId="10" fillId="0" borderId="36" xfId="0" quotePrefix="1" applyNumberFormat="1" applyFont="1" applyFill="1" applyBorder="1" applyAlignment="1"/>
    <xf numFmtId="0" fontId="10" fillId="0" borderId="37" xfId="0" applyNumberFormat="1" applyFont="1" applyFill="1" applyBorder="1" applyAlignment="1">
      <alignment horizontal="left"/>
    </xf>
    <xf numFmtId="0" fontId="10" fillId="0" borderId="38" xfId="0" applyNumberFormat="1" applyFont="1" applyFill="1" applyBorder="1" applyAlignment="1">
      <alignment horizontal="center"/>
    </xf>
    <xf numFmtId="0" fontId="10" fillId="0" borderId="17" xfId="0" quotePrefix="1" applyNumberFormat="1" applyFont="1" applyFill="1" applyBorder="1"/>
    <xf numFmtId="0" fontId="10" fillId="4" borderId="4" xfId="0" applyNumberFormat="1" applyFont="1" applyFill="1" applyBorder="1" applyProtection="1">
      <protection locked="0"/>
    </xf>
    <xf numFmtId="0" fontId="10" fillId="4" borderId="4" xfId="0" applyNumberFormat="1" applyFont="1" applyFill="1" applyBorder="1" applyAlignment="1" applyProtection="1">
      <alignment horizontal="center"/>
      <protection locked="0"/>
    </xf>
    <xf numFmtId="0" fontId="10" fillId="4" borderId="4" xfId="0" applyNumberFormat="1" applyFont="1" applyFill="1" applyBorder="1" applyProtection="1"/>
    <xf numFmtId="0" fontId="10" fillId="4" borderId="39" xfId="0" applyNumberFormat="1" applyFont="1" applyFill="1" applyBorder="1" applyAlignment="1" applyProtection="1">
      <alignment horizontal="center"/>
      <protection locked="0"/>
    </xf>
    <xf numFmtId="0" fontId="10" fillId="4" borderId="40" xfId="0" applyNumberFormat="1" applyFont="1" applyFill="1" applyBorder="1" applyAlignment="1" applyProtection="1">
      <alignment horizontal="center"/>
      <protection locked="0"/>
    </xf>
    <xf numFmtId="0" fontId="10" fillId="4" borderId="39" xfId="0" quotePrefix="1" applyNumberFormat="1" applyFont="1" applyFill="1" applyBorder="1" applyProtection="1">
      <protection locked="0"/>
    </xf>
    <xf numFmtId="0" fontId="10" fillId="4" borderId="41" xfId="0" applyNumberFormat="1" applyFont="1" applyFill="1" applyBorder="1" applyAlignment="1" applyProtection="1">
      <alignment horizontal="center"/>
      <protection locked="0"/>
    </xf>
    <xf numFmtId="0" fontId="10" fillId="4" borderId="41" xfId="0" quotePrefix="1" applyNumberFormat="1" applyFont="1" applyFill="1" applyBorder="1" applyAlignment="1" applyProtection="1">
      <alignment horizontal="center"/>
      <protection locked="0"/>
    </xf>
    <xf numFmtId="0" fontId="10" fillId="4" borderId="8" xfId="0" quotePrefix="1" applyNumberFormat="1" applyFont="1" applyFill="1" applyBorder="1" applyAlignment="1" applyProtection="1">
      <alignment horizontal="center"/>
      <protection locked="0"/>
    </xf>
    <xf numFmtId="0" fontId="10" fillId="4" borderId="6" xfId="0" quotePrefix="1" applyNumberFormat="1" applyFont="1" applyFill="1" applyBorder="1" applyAlignment="1" applyProtection="1">
      <alignment horizontal="center"/>
      <protection locked="0"/>
    </xf>
    <xf numFmtId="0" fontId="10" fillId="4" borderId="6" xfId="0" applyNumberFormat="1" applyFont="1" applyFill="1" applyBorder="1" applyAlignment="1" applyProtection="1">
      <alignment horizontal="center"/>
      <protection locked="0"/>
    </xf>
    <xf numFmtId="0" fontId="10" fillId="4" borderId="9" xfId="0" applyFont="1" applyFill="1" applyBorder="1" applyAlignment="1" applyProtection="1">
      <alignment horizontal="center"/>
      <protection locked="0"/>
    </xf>
    <xf numFmtId="0" fontId="10" fillId="4" borderId="4" xfId="0" quotePrefix="1" applyNumberFormat="1" applyFont="1" applyFill="1" applyBorder="1" applyAlignment="1" applyProtection="1">
      <alignment horizontal="center"/>
      <protection locked="0"/>
    </xf>
    <xf numFmtId="0" fontId="10" fillId="4" borderId="39" xfId="0" quotePrefix="1" applyNumberFormat="1" applyFont="1" applyFill="1" applyBorder="1" applyAlignment="1" applyProtection="1">
      <alignment horizontal="center"/>
      <protection locked="0"/>
    </xf>
    <xf numFmtId="0" fontId="10" fillId="4" borderId="40" xfId="0" quotePrefix="1" applyNumberFormat="1" applyFont="1" applyFill="1" applyBorder="1" applyAlignment="1" applyProtection="1">
      <alignment horizontal="center"/>
      <protection locked="0"/>
    </xf>
    <xf numFmtId="0" fontId="10" fillId="4" borderId="7" xfId="0" quotePrefix="1" applyNumberFormat="1" applyFont="1" applyFill="1" applyBorder="1" applyProtection="1">
      <protection locked="0"/>
    </xf>
    <xf numFmtId="0" fontId="10" fillId="4" borderId="9" xfId="0" applyFont="1" applyFill="1" applyBorder="1" applyAlignment="1" applyProtection="1">
      <alignment horizontal="left"/>
      <protection locked="0"/>
    </xf>
    <xf numFmtId="0" fontId="10" fillId="4" borderId="4" xfId="0" quotePrefix="1" applyNumberFormat="1" applyFont="1" applyFill="1" applyBorder="1" applyProtection="1">
      <protection locked="0"/>
    </xf>
    <xf numFmtId="0" fontId="10" fillId="4" borderId="7" xfId="0" quotePrefix="1" applyNumberFormat="1" applyFont="1" applyFill="1" applyBorder="1" applyAlignment="1" applyProtection="1">
      <alignment horizontal="center"/>
      <protection locked="0"/>
    </xf>
    <xf numFmtId="0" fontId="10" fillId="4" borderId="9" xfId="0" applyNumberFormat="1" applyFont="1" applyFill="1" applyBorder="1" applyAlignment="1" applyProtection="1">
      <alignment horizontal="left"/>
      <protection locked="0"/>
    </xf>
    <xf numFmtId="0" fontId="10" fillId="4" borderId="7" xfId="0" applyNumberFormat="1" applyFont="1" applyFill="1" applyBorder="1" applyAlignment="1" applyProtection="1">
      <alignment horizontal="center"/>
      <protection locked="0"/>
    </xf>
    <xf numFmtId="0" fontId="10" fillId="4" borderId="6" xfId="0" quotePrefix="1" applyNumberFormat="1" applyFont="1" applyFill="1" applyBorder="1" applyProtection="1">
      <protection locked="0"/>
    </xf>
    <xf numFmtId="0" fontId="10" fillId="4" borderId="4" xfId="0" applyNumberFormat="1" applyFont="1" applyFill="1" applyBorder="1"/>
    <xf numFmtId="0" fontId="10" fillId="4" borderId="4" xfId="0" applyNumberFormat="1" applyFont="1" applyFill="1" applyBorder="1" applyAlignment="1">
      <alignment horizontal="center"/>
    </xf>
    <xf numFmtId="0" fontId="10" fillId="4" borderId="4" xfId="0" quotePrefix="1" applyNumberFormat="1" applyFont="1" applyFill="1" applyBorder="1"/>
    <xf numFmtId="0" fontId="10" fillId="4" borderId="7" xfId="0" quotePrefix="1" applyNumberFormat="1" applyFont="1" applyFill="1" applyBorder="1" applyAlignment="1" applyProtection="1">
      <alignment horizontal="center"/>
    </xf>
    <xf numFmtId="0" fontId="10" fillId="4" borderId="4" xfId="0" quotePrefix="1" applyNumberFormat="1" applyFont="1" applyFill="1" applyBorder="1" applyAlignment="1" applyProtection="1">
      <alignment horizontal="center"/>
    </xf>
    <xf numFmtId="0" fontId="10" fillId="4" borderId="10" xfId="0" applyNumberFormat="1" applyFont="1" applyFill="1" applyBorder="1" applyAlignment="1" applyProtection="1">
      <alignment horizontal="center"/>
    </xf>
    <xf numFmtId="0" fontId="10" fillId="4" borderId="7" xfId="0" quotePrefix="1" applyNumberFormat="1" applyFont="1" applyFill="1" applyBorder="1" applyProtection="1"/>
    <xf numFmtId="0" fontId="10" fillId="4" borderId="6" xfId="0" quotePrefix="1" applyNumberFormat="1" applyFont="1" applyFill="1" applyBorder="1" applyAlignment="1" applyProtection="1">
      <alignment horizontal="center"/>
    </xf>
    <xf numFmtId="0" fontId="10" fillId="4" borderId="8" xfId="0" quotePrefix="1" applyNumberFormat="1" applyFont="1" applyFill="1" applyBorder="1" applyAlignment="1" applyProtection="1">
      <alignment horizontal="center"/>
    </xf>
    <xf numFmtId="0" fontId="10" fillId="4" borderId="9" xfId="0" applyNumberFormat="1" applyFont="1" applyFill="1" applyBorder="1" applyAlignment="1" applyProtection="1">
      <alignment horizontal="left"/>
    </xf>
    <xf numFmtId="0" fontId="10" fillId="0" borderId="17" xfId="0" applyNumberFormat="1" applyFont="1" applyFill="1" applyBorder="1"/>
    <xf numFmtId="0" fontId="10" fillId="4" borderId="7" xfId="0" applyNumberFormat="1" applyFont="1" applyFill="1" applyBorder="1" applyAlignment="1">
      <alignment horizontal="center"/>
    </xf>
    <xf numFmtId="0" fontId="10" fillId="4" borderId="6" xfId="0" applyNumberFormat="1" applyFont="1" applyFill="1" applyBorder="1" applyAlignment="1">
      <alignment horizontal="center"/>
    </xf>
    <xf numFmtId="0" fontId="10" fillId="4" borderId="10" xfId="0" applyNumberFormat="1" applyFont="1" applyFill="1" applyBorder="1" applyAlignment="1">
      <alignment horizontal="center"/>
    </xf>
    <xf numFmtId="0" fontId="10" fillId="4" borderId="7" xfId="0" quotePrefix="1" applyNumberFormat="1" applyFont="1" applyFill="1" applyBorder="1"/>
    <xf numFmtId="0" fontId="10" fillId="4" borderId="6" xfId="0" quotePrefix="1" applyNumberFormat="1" applyFont="1" applyFill="1" applyBorder="1" applyAlignment="1">
      <alignment horizontal="center"/>
    </xf>
    <xf numFmtId="0" fontId="10" fillId="4" borderId="4" xfId="0" quotePrefix="1" applyNumberFormat="1" applyFont="1" applyFill="1" applyBorder="1" applyAlignment="1">
      <alignment horizontal="center"/>
    </xf>
    <xf numFmtId="0" fontId="10" fillId="4" borderId="8" xfId="0" quotePrefix="1" applyNumberFormat="1" applyFont="1" applyFill="1" applyBorder="1" applyAlignment="1">
      <alignment horizontal="center"/>
    </xf>
    <xf numFmtId="0" fontId="10" fillId="4" borderId="9" xfId="0" applyNumberFormat="1" applyFont="1" applyFill="1" applyBorder="1" applyAlignment="1">
      <alignment horizontal="left"/>
    </xf>
    <xf numFmtId="0" fontId="10" fillId="0" borderId="17" xfId="0" quotePrefix="1" applyNumberFormat="1" applyFont="1" applyFill="1" applyBorder="1" applyAlignment="1">
      <alignment horizontal="center"/>
    </xf>
    <xf numFmtId="0" fontId="10" fillId="0" borderId="0" xfId="0" applyFont="1"/>
    <xf numFmtId="0" fontId="10" fillId="0" borderId="0" xfId="0" applyFont="1" applyAlignment="1"/>
    <xf numFmtId="0" fontId="10" fillId="0" borderId="0" xfId="0" applyFont="1" applyAlignment="1">
      <alignment horizontal="left"/>
    </xf>
    <xf numFmtId="0" fontId="10" fillId="0" borderId="0" xfId="0" applyFont="1" applyBorder="1"/>
    <xf numFmtId="176" fontId="10" fillId="0" borderId="0" xfId="0" applyNumberFormat="1" applyFont="1"/>
    <xf numFmtId="0" fontId="0" fillId="3" borderId="0" xfId="0" applyFont="1" applyFill="1"/>
    <xf numFmtId="0" fontId="10" fillId="0" borderId="3" xfId="0" applyFont="1" applyBorder="1" applyAlignment="1">
      <alignment horizontal="center" vertical="center"/>
    </xf>
    <xf numFmtId="0" fontId="10" fillId="0" borderId="20" xfId="0" applyFont="1" applyBorder="1" applyAlignment="1">
      <alignment horizontal="center" vertical="center"/>
    </xf>
    <xf numFmtId="0" fontId="10" fillId="0" borderId="26" xfId="0" applyFont="1" applyBorder="1" applyAlignment="1">
      <alignment horizontal="center" vertical="center"/>
    </xf>
    <xf numFmtId="0" fontId="10" fillId="0" borderId="28" xfId="0" applyFont="1" applyBorder="1" applyAlignment="1">
      <alignment horizontal="center" vertical="center"/>
    </xf>
    <xf numFmtId="176" fontId="4" fillId="2" borderId="0" xfId="0" applyNumberFormat="1" applyFont="1" applyFill="1" applyBorder="1" applyAlignment="1">
      <alignment horizontal="center" vertical="center" shrinkToFit="1"/>
    </xf>
    <xf numFmtId="176" fontId="4" fillId="2" borderId="22" xfId="0" applyNumberFormat="1" applyFont="1" applyFill="1" applyBorder="1" applyAlignment="1">
      <alignment horizontal="center" vertical="center" shrinkToFit="1"/>
    </xf>
    <xf numFmtId="0" fontId="5" fillId="0" borderId="20" xfId="0" applyFont="1" applyBorder="1" applyAlignment="1">
      <alignment horizontal="center" vertical="center"/>
    </xf>
    <xf numFmtId="0" fontId="5" fillId="0" borderId="23" xfId="0" applyFont="1" applyBorder="1" applyAlignment="1">
      <alignment horizontal="center"/>
    </xf>
    <xf numFmtId="0" fontId="5" fillId="0" borderId="42" xfId="0" applyFont="1" applyBorder="1" applyAlignment="1">
      <alignment horizontal="center"/>
    </xf>
    <xf numFmtId="0" fontId="5" fillId="0" borderId="24" xfId="0" applyFont="1" applyBorder="1" applyAlignment="1">
      <alignment horizontal="center"/>
    </xf>
    <xf numFmtId="0" fontId="5" fillId="0" borderId="26" xfId="0" applyFont="1" applyBorder="1" applyAlignment="1">
      <alignment horizontal="center"/>
    </xf>
    <xf numFmtId="0" fontId="5" fillId="0" borderId="21" xfId="0" applyFont="1" applyBorder="1" applyAlignment="1">
      <alignment horizontal="center"/>
    </xf>
    <xf numFmtId="0" fontId="5" fillId="0" borderId="25" xfId="0" applyFont="1" applyBorder="1" applyAlignment="1">
      <alignment horizontal="center"/>
    </xf>
    <xf numFmtId="0" fontId="0" fillId="0" borderId="43" xfId="0" applyBorder="1" applyAlignment="1">
      <alignment horizontal="center"/>
    </xf>
    <xf numFmtId="0" fontId="0" fillId="0" borderId="44" xfId="0" applyBorder="1" applyAlignment="1">
      <alignment horizontal="center"/>
    </xf>
    <xf numFmtId="0" fontId="10" fillId="0" borderId="45" xfId="0" applyFont="1" applyBorder="1" applyAlignment="1">
      <alignment horizontal="center" vertical="center" textRotation="255"/>
    </xf>
    <xf numFmtId="0" fontId="10" fillId="0" borderId="46" xfId="0" applyFont="1" applyBorder="1" applyAlignment="1">
      <alignment horizontal="center" vertical="center" textRotation="255"/>
    </xf>
    <xf numFmtId="0" fontId="10" fillId="0" borderId="47" xfId="0" applyFont="1" applyBorder="1" applyAlignment="1">
      <alignment horizontal="center" vertical="center" textRotation="255"/>
    </xf>
    <xf numFmtId="0" fontId="11" fillId="0" borderId="48" xfId="0" applyFont="1" applyBorder="1" applyAlignment="1" applyProtection="1">
      <alignment horizontal="center"/>
      <protection locked="0"/>
    </xf>
    <xf numFmtId="0" fontId="11" fillId="0" borderId="49" xfId="0" applyFont="1" applyBorder="1" applyAlignment="1" applyProtection="1">
      <alignment horizontal="center"/>
      <protection locked="0"/>
    </xf>
    <xf numFmtId="0" fontId="11" fillId="0" borderId="50" xfId="0" applyFont="1" applyBorder="1" applyAlignment="1" applyProtection="1">
      <alignment horizontal="center"/>
      <protection locked="0"/>
    </xf>
    <xf numFmtId="0" fontId="11" fillId="0" borderId="51" xfId="0" applyFont="1" applyBorder="1" applyAlignment="1" applyProtection="1">
      <alignment horizontal="center"/>
      <protection locked="0"/>
    </xf>
    <xf numFmtId="0" fontId="11" fillId="0" borderId="52" xfId="0" applyFont="1" applyBorder="1" applyAlignment="1" applyProtection="1">
      <alignment horizontal="center"/>
      <protection locked="0"/>
    </xf>
    <xf numFmtId="0" fontId="11" fillId="0" borderId="53" xfId="0" applyFont="1" applyBorder="1" applyAlignment="1" applyProtection="1">
      <alignment horizontal="center"/>
      <protection locked="0"/>
    </xf>
    <xf numFmtId="0" fontId="0" fillId="0" borderId="54" xfId="0" applyBorder="1" applyAlignment="1" applyProtection="1">
      <alignment horizontal="center"/>
      <protection locked="0"/>
    </xf>
    <xf numFmtId="0" fontId="0" fillId="0" borderId="55" xfId="0" applyBorder="1" applyAlignment="1" applyProtection="1">
      <alignment horizontal="center"/>
      <protection locked="0"/>
    </xf>
    <xf numFmtId="0" fontId="0" fillId="0" borderId="56" xfId="0" applyBorder="1" applyAlignment="1" applyProtection="1">
      <alignment horizontal="center"/>
      <protection locked="0"/>
    </xf>
  </cellXfs>
  <cellStyles count="1">
    <cellStyle name="標準" xfId="0" builtinId="0"/>
  </cellStyles>
  <dxfs count="1">
    <dxf>
      <font>
        <condense val="0"/>
        <extend val="0"/>
        <color indexed="12"/>
      </font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17</xdr:col>
      <xdr:colOff>308896</xdr:colOff>
      <xdr:row>0</xdr:row>
      <xdr:rowOff>123265</xdr:rowOff>
    </xdr:from>
    <xdr:to>
      <xdr:col>28</xdr:col>
      <xdr:colOff>468084</xdr:colOff>
      <xdr:row>5</xdr:row>
      <xdr:rowOff>293914</xdr:rowOff>
    </xdr:to>
    <xdr:sp macro="" textlink="">
      <xdr:nvSpPr>
        <xdr:cNvPr id="4" name="角丸四角形吹き出し 3">
          <a:extLst>
            <a:ext uri="{FF2B5EF4-FFF2-40B4-BE49-F238E27FC236}">
              <a16:creationId xmlns:a16="http://schemas.microsoft.com/office/drawing/2014/main" xmlns="" id="{469A50E5-0CFF-495B-8519-17ACD50319FD}"/>
            </a:ext>
          </a:extLst>
        </xdr:cNvPr>
        <xdr:cNvSpPr/>
      </xdr:nvSpPr>
      <xdr:spPr>
        <a:xfrm>
          <a:off x="14590953" y="123265"/>
          <a:ext cx="4480817" cy="2347792"/>
        </a:xfrm>
        <a:prstGeom prst="wedgeRoundRectCallout">
          <a:avLst>
            <a:gd name="adj1" fmla="val -99670"/>
            <a:gd name="adj2" fmla="val 65358"/>
            <a:gd name="adj3" fmla="val 16667"/>
          </a:avLst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rtlCol="0" anchor="ctr"/>
        <a:lstStyle/>
        <a:p>
          <a:r>
            <a:rPr lang="en-US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A </a:t>
          </a:r>
          <a:r>
            <a:rPr lang="ja-JP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一室</a:t>
          </a:r>
          <a:r>
            <a:rPr lang="en-US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1</a:t>
          </a:r>
          <a:r>
            <a:rPr lang="ja-JP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名利用</a:t>
          </a:r>
          <a:r>
            <a:rPr lang="ja-JP" altLang="en-US" sz="14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</a:t>
          </a:r>
          <a:r>
            <a:rPr lang="ja-JP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￥</a:t>
          </a:r>
          <a:r>
            <a:rPr lang="en-US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17,300-</a:t>
          </a:r>
          <a:endParaRPr lang="ja-JP" altLang="ja-JP" sz="14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en-US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B </a:t>
          </a:r>
          <a:r>
            <a:rPr lang="ja-JP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一室</a:t>
          </a:r>
          <a:r>
            <a:rPr lang="en-US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2</a:t>
          </a:r>
          <a:r>
            <a:rPr lang="ja-JP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名利用 ￥</a:t>
          </a:r>
          <a:r>
            <a:rPr lang="en-US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14,300-</a:t>
          </a:r>
          <a:endParaRPr lang="ja-JP" altLang="ja-JP" sz="14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en-US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 </a:t>
          </a:r>
          <a:r>
            <a:rPr lang="ja-JP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一室</a:t>
          </a:r>
          <a:r>
            <a:rPr lang="en-US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3</a:t>
          </a:r>
          <a:r>
            <a:rPr lang="ja-JP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名利用 ￥</a:t>
          </a:r>
          <a:r>
            <a:rPr lang="en-US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13,300-</a:t>
          </a:r>
          <a:endParaRPr lang="ja-JP" altLang="ja-JP" sz="14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en-US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D </a:t>
          </a:r>
          <a:r>
            <a:rPr lang="ja-JP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一室</a:t>
          </a:r>
          <a:r>
            <a:rPr lang="en-US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4</a:t>
          </a:r>
          <a:r>
            <a:rPr lang="ja-JP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名以上相部屋 ￥</a:t>
          </a:r>
          <a:r>
            <a:rPr lang="en-US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11,200-</a:t>
          </a:r>
          <a:endParaRPr lang="ja-JP" altLang="ja-JP" sz="14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>
            <a:lnSpc>
              <a:spcPts val="1700"/>
            </a:lnSpc>
          </a:pPr>
          <a:r>
            <a:rPr lang="en-US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E </a:t>
          </a:r>
          <a:r>
            <a:rPr lang="ja-JP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小学生</a:t>
          </a:r>
          <a:r>
            <a:rPr lang="en-US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1</a:t>
          </a:r>
          <a:r>
            <a:rPr lang="ja-JP" altLang="en-US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泊</a:t>
          </a:r>
          <a:r>
            <a:rPr lang="en-US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3</a:t>
          </a:r>
          <a:r>
            <a:rPr lang="ja-JP" altLang="en-US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食</a:t>
          </a:r>
          <a:r>
            <a:rPr lang="ja-JP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　￥</a:t>
          </a:r>
          <a:r>
            <a:rPr lang="en-US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6,600-</a:t>
          </a:r>
          <a:endParaRPr lang="ja-JP" altLang="ja-JP" sz="14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en-US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F 4,5,6</a:t>
          </a:r>
          <a:r>
            <a:rPr lang="ja-JP" altLang="en-US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歳ベット無し</a:t>
          </a:r>
          <a:r>
            <a:rPr lang="en-US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(1</a:t>
          </a:r>
          <a:r>
            <a:rPr lang="ja-JP" altLang="en-US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泊</a:t>
          </a:r>
          <a:r>
            <a:rPr lang="en-US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3</a:t>
          </a:r>
          <a:r>
            <a:rPr lang="ja-JP" altLang="en-US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食）　</a:t>
          </a:r>
          <a:r>
            <a:rPr lang="en-US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\1,500-</a:t>
          </a:r>
        </a:p>
        <a:p>
          <a:r>
            <a:rPr lang="ja-JP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幼児で食事と布団が必要ない場合無料</a:t>
          </a:r>
          <a:endParaRPr lang="en-US" altLang="ja-JP" sz="14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>
            <a:lnSpc>
              <a:spcPts val="1600"/>
            </a:lnSpc>
          </a:pPr>
          <a:r>
            <a:rPr kumimoji="1" lang="en-US" altLang="ja-JP" sz="1400"/>
            <a:t>G </a:t>
          </a:r>
          <a:r>
            <a:rPr kumimoji="1" lang="ja-JP" altLang="en-US" sz="1400"/>
            <a:t>日帰り　</a:t>
          </a:r>
          <a:r>
            <a:rPr kumimoji="1" lang="en-US" altLang="ja-JP" sz="1400"/>
            <a:t>\1,000-</a:t>
          </a:r>
          <a:endParaRPr kumimoji="1" lang="ja-JP" altLang="en-US" sz="1400"/>
        </a:p>
      </xdr:txBody>
    </xdr:sp>
    <xdr:clientData/>
  </xdr:twoCellAnchor>
  <xdr:twoCellAnchor>
    <xdr:from>
      <xdr:col>13</xdr:col>
      <xdr:colOff>130084</xdr:colOff>
      <xdr:row>3</xdr:row>
      <xdr:rowOff>40821</xdr:rowOff>
    </xdr:from>
    <xdr:to>
      <xdr:col>17</xdr:col>
      <xdr:colOff>163291</xdr:colOff>
      <xdr:row>6</xdr:row>
      <xdr:rowOff>34847</xdr:rowOff>
    </xdr:to>
    <xdr:sp macro="" textlink="">
      <xdr:nvSpPr>
        <xdr:cNvPr id="5" name="角丸四角形吹き出し 4">
          <a:extLst>
            <a:ext uri="{FF2B5EF4-FFF2-40B4-BE49-F238E27FC236}">
              <a16:creationId xmlns:a16="http://schemas.microsoft.com/office/drawing/2014/main" xmlns="" id="{B02C0FA3-831F-43B7-89B5-CA96F6F357DD}"/>
            </a:ext>
          </a:extLst>
        </xdr:cNvPr>
        <xdr:cNvSpPr/>
      </xdr:nvSpPr>
      <xdr:spPr>
        <a:xfrm>
          <a:off x="10858500" y="2694214"/>
          <a:ext cx="2558143" cy="884463"/>
        </a:xfrm>
        <a:prstGeom prst="wedgeRoundRectCallout">
          <a:avLst>
            <a:gd name="adj1" fmla="val -69793"/>
            <a:gd name="adj2" fmla="val 77612"/>
            <a:gd name="adj3" fmla="val 16667"/>
          </a:avLst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kumimoji="1" lang="ja-JP" altLang="en-US" sz="1100"/>
            <a:t>参加登録費は</a:t>
          </a:r>
          <a:r>
            <a:rPr kumimoji="1" lang="en-US" altLang="ja-JP" sz="1100"/>
            <a:t>1</a:t>
          </a:r>
          <a:r>
            <a:rPr kumimoji="1" lang="ja-JP" altLang="en-US" sz="1100"/>
            <a:t>人 </a:t>
          </a:r>
          <a:r>
            <a:rPr kumimoji="1" lang="en-US" altLang="ja-JP" sz="1100"/>
            <a:t>\7,000-</a:t>
          </a:r>
          <a:r>
            <a:rPr kumimoji="1" lang="ja-JP" altLang="en-US" sz="1100"/>
            <a:t>になります</a:t>
          </a:r>
          <a:endParaRPr kumimoji="1" lang="en-US" altLang="ja-JP" sz="1100"/>
        </a:p>
        <a:p>
          <a:pPr algn="ctr"/>
          <a:r>
            <a:rPr kumimoji="1" lang="ja-JP" altLang="en-US" sz="1100"/>
            <a:t>同伴夫人、</a:t>
          </a:r>
          <a:r>
            <a:rPr kumimoji="1" lang="en-US" altLang="ja-JP" sz="1100"/>
            <a:t>18</a:t>
          </a:r>
          <a:r>
            <a:rPr kumimoji="1" lang="ja-JP" altLang="en-US" sz="1100"/>
            <a:t>歳未満は無料です。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R34"/>
  <sheetViews>
    <sheetView showZeros="0" tabSelected="1" zoomScale="70" zoomScaleNormal="70" workbookViewId="0">
      <pane xSplit="2" ySplit="9" topLeftCell="D10" activePane="bottomRight" state="frozen"/>
      <selection pane="topRight" activeCell="C1" sqref="C1"/>
      <selection pane="bottomLeft" activeCell="A2" sqref="A2"/>
      <selection pane="bottomRight" activeCell="F1" sqref="F1"/>
    </sheetView>
  </sheetViews>
  <sheetFormatPr defaultRowHeight="12" x14ac:dyDescent="0.15"/>
  <cols>
    <col min="1" max="1" width="11.42578125" style="54" customWidth="1"/>
    <col min="2" max="2" width="22.7109375" customWidth="1"/>
    <col min="3" max="3" width="4" style="1" hidden="1" customWidth="1"/>
    <col min="4" max="4" width="7.7109375" bestFit="1" customWidth="1"/>
    <col min="5" max="5" width="16.42578125" style="1" bestFit="1" customWidth="1"/>
    <col min="6" max="6" width="42.42578125" customWidth="1"/>
    <col min="7" max="7" width="26.7109375" bestFit="1" customWidth="1"/>
    <col min="8" max="8" width="17.5703125" customWidth="1"/>
    <col min="9" max="9" width="18.7109375" hidden="1" customWidth="1"/>
    <col min="10" max="10" width="9.5703125" hidden="1" customWidth="1"/>
    <col min="11" max="11" width="25.42578125" customWidth="1"/>
    <col min="12" max="12" width="9.42578125" style="1" hidden="1" customWidth="1"/>
    <col min="13" max="13" width="4.85546875" hidden="1" customWidth="1"/>
    <col min="14" max="15" width="11.85546875" bestFit="1" customWidth="1"/>
    <col min="16" max="16" width="14.140625" customWidth="1"/>
    <col min="17" max="17" width="16.5703125" style="4" hidden="1" customWidth="1"/>
    <col min="18" max="18" width="20.140625" style="4" bestFit="1" customWidth="1"/>
    <col min="19" max="19" width="21.140625" style="4" bestFit="1" customWidth="1"/>
    <col min="20" max="20" width="21.7109375" style="4" bestFit="1" customWidth="1"/>
    <col min="21" max="21" width="6.28515625" hidden="1" customWidth="1"/>
    <col min="22" max="24" width="6.28515625" style="1" hidden="1" customWidth="1"/>
    <col min="25" max="28" width="5.28515625" style="1" hidden="1" customWidth="1"/>
    <col min="29" max="29" width="97.85546875" customWidth="1"/>
    <col min="30" max="32" width="9.140625" hidden="1" customWidth="1"/>
  </cols>
  <sheetData>
    <row r="1" spans="1:32" ht="41.25" customHeight="1" x14ac:dyDescent="0.25">
      <c r="F1" s="59" t="s">
        <v>76</v>
      </c>
    </row>
    <row r="2" spans="1:32" ht="41.25" customHeight="1" thickBot="1" x14ac:dyDescent="0.2">
      <c r="F2" s="68"/>
    </row>
    <row r="3" spans="1:32" ht="41.25" customHeight="1" x14ac:dyDescent="0.2">
      <c r="D3" s="166" t="s">
        <v>34</v>
      </c>
      <c r="E3" s="151" t="s">
        <v>1</v>
      </c>
      <c r="F3" s="62"/>
      <c r="G3" s="151" t="s">
        <v>36</v>
      </c>
      <c r="H3" s="169"/>
      <c r="I3" s="170"/>
      <c r="J3" s="170"/>
      <c r="K3" s="171"/>
      <c r="L3" s="82"/>
      <c r="M3" s="61"/>
      <c r="P3" s="4"/>
      <c r="T3"/>
      <c r="U3" s="1"/>
      <c r="AB3"/>
    </row>
    <row r="4" spans="1:32" ht="24" customHeight="1" x14ac:dyDescent="0.2">
      <c r="D4" s="167"/>
      <c r="E4" s="152" t="s">
        <v>33</v>
      </c>
      <c r="F4" s="63"/>
      <c r="G4" s="152" t="s">
        <v>37</v>
      </c>
      <c r="H4" s="172"/>
      <c r="I4" s="173"/>
      <c r="J4" s="173"/>
      <c r="K4" s="174"/>
      <c r="L4" s="83"/>
      <c r="M4" s="61"/>
      <c r="N4" s="4"/>
      <c r="O4" s="4"/>
      <c r="P4" s="4"/>
      <c r="R4"/>
      <c r="S4" s="1"/>
      <c r="T4" s="1"/>
      <c r="U4" s="1"/>
      <c r="Z4"/>
      <c r="AA4"/>
      <c r="AB4"/>
    </row>
    <row r="5" spans="1:32" ht="24" customHeight="1" x14ac:dyDescent="0.2">
      <c r="D5" s="168"/>
      <c r="E5" s="153" t="s">
        <v>35</v>
      </c>
      <c r="F5" s="78"/>
      <c r="G5" s="153" t="s">
        <v>38</v>
      </c>
      <c r="H5" s="172"/>
      <c r="I5" s="173"/>
      <c r="J5" s="173"/>
      <c r="K5" s="174"/>
      <c r="L5" s="83"/>
      <c r="M5" s="61"/>
      <c r="N5" s="4"/>
      <c r="O5" s="4"/>
      <c r="P5" s="4"/>
      <c r="R5"/>
      <c r="S5" s="1"/>
      <c r="T5" s="1"/>
      <c r="U5" s="1"/>
      <c r="Z5"/>
      <c r="AA5"/>
      <c r="AB5"/>
    </row>
    <row r="6" spans="1:32" ht="24" customHeight="1" thickBot="1" x14ac:dyDescent="0.2">
      <c r="D6" s="79"/>
      <c r="E6" s="154" t="s">
        <v>46</v>
      </c>
      <c r="F6" s="80"/>
      <c r="G6" s="154" t="s">
        <v>60</v>
      </c>
      <c r="H6" s="175"/>
      <c r="I6" s="176"/>
      <c r="J6" s="176"/>
      <c r="K6" s="177"/>
      <c r="L6" s="83"/>
      <c r="M6" s="61"/>
      <c r="N6" s="4"/>
      <c r="O6" s="4"/>
      <c r="P6" s="4"/>
      <c r="R6"/>
      <c r="S6" s="1"/>
      <c r="T6" s="1"/>
      <c r="U6" s="1"/>
      <c r="Z6"/>
      <c r="AA6"/>
      <c r="AB6"/>
    </row>
    <row r="7" spans="1:32" x14ac:dyDescent="0.15">
      <c r="D7" s="3"/>
      <c r="F7" s="3"/>
      <c r="G7" s="3"/>
    </row>
    <row r="8" spans="1:32" ht="12.75" thickBot="1" x14ac:dyDescent="0.2"/>
    <row r="9" spans="1:32" s="5" customFormat="1" ht="18" thickTop="1" x14ac:dyDescent="0.2">
      <c r="A9" s="88" t="s">
        <v>4</v>
      </c>
      <c r="B9" s="89" t="s">
        <v>11</v>
      </c>
      <c r="C9" s="90" t="s">
        <v>13</v>
      </c>
      <c r="D9" s="91" t="s">
        <v>0</v>
      </c>
      <c r="E9" s="90" t="s">
        <v>32</v>
      </c>
      <c r="F9" s="92" t="s">
        <v>1</v>
      </c>
      <c r="G9" s="92" t="s">
        <v>31</v>
      </c>
      <c r="H9" s="91" t="s">
        <v>6</v>
      </c>
      <c r="I9" s="91" t="s">
        <v>2</v>
      </c>
      <c r="J9" s="91" t="s">
        <v>5</v>
      </c>
      <c r="K9" s="91" t="s">
        <v>8</v>
      </c>
      <c r="L9" s="90" t="s">
        <v>3</v>
      </c>
      <c r="M9" s="91" t="s">
        <v>29</v>
      </c>
      <c r="N9" s="91" t="s">
        <v>71</v>
      </c>
      <c r="O9" s="91" t="s">
        <v>72</v>
      </c>
      <c r="P9" s="93" t="s">
        <v>73</v>
      </c>
      <c r="Q9" s="94" t="s">
        <v>27</v>
      </c>
      <c r="R9" s="95" t="s">
        <v>28</v>
      </c>
      <c r="S9" s="95" t="s">
        <v>74</v>
      </c>
      <c r="T9" s="96" t="s">
        <v>75</v>
      </c>
      <c r="U9" s="97" t="s">
        <v>17</v>
      </c>
      <c r="V9" s="98" t="s">
        <v>18</v>
      </c>
      <c r="W9" s="98" t="s">
        <v>19</v>
      </c>
      <c r="X9" s="99" t="s">
        <v>20</v>
      </c>
      <c r="Y9" s="100" t="s">
        <v>61</v>
      </c>
      <c r="Z9" s="100" t="s">
        <v>62</v>
      </c>
      <c r="AA9" s="100" t="s">
        <v>63</v>
      </c>
      <c r="AB9" s="96" t="s">
        <v>64</v>
      </c>
      <c r="AC9" s="101" t="s">
        <v>24</v>
      </c>
    </row>
    <row r="10" spans="1:32" s="8" customFormat="1" ht="33" customHeight="1" x14ac:dyDescent="0.2">
      <c r="A10" s="144">
        <v>1</v>
      </c>
      <c r="B10" s="103" ph="1"/>
      <c r="C10" s="104"/>
      <c r="D10" s="104"/>
      <c r="E10" s="104"/>
      <c r="F10" s="103"/>
      <c r="G10" s="103"/>
      <c r="H10" s="104"/>
      <c r="I10" s="104"/>
      <c r="J10" s="104"/>
      <c r="K10" s="103"/>
      <c r="L10" s="104"/>
      <c r="M10" s="105" t="str">
        <f>IF(Q10="A",15000,IF(Q10="B",14000,IF(Q10="C",13000,IF(Q10="D",10000,IF(Q10="E",6000,IF(L10="○",1000,""))))))</f>
        <v/>
      </c>
      <c r="N10" s="105" t="str">
        <f>IF(R10="A",17300,IF(R10="B",14300,IF(R10="C",13300,IF(R10="D",11200,IF(R10="E",6600,IF(R10="F",1500,IF(R10="G",1000,"")))))))</f>
        <v/>
      </c>
      <c r="O10" s="105" t="str">
        <f t="shared" ref="O10:O17" si="0">IF(S10="A",17300,IF(S10="B",14300,IF(S10="C",13300,IF(S10="D",11200,IF(S10="E",6600,IF(S10="F",1500,IF(S10="G",1000,"")))))))</f>
        <v/>
      </c>
      <c r="P10" s="105" t="str">
        <f>IF(T10="A",17300,IF(T10="B",14300,IF(T10="C",13300,IF(T10="D",11200,IF(T10="E",6600,IF(T10="F",1500,IF(T10="G",1000,"")))))))</f>
        <v/>
      </c>
      <c r="Q10" s="106"/>
      <c r="R10" s="107"/>
      <c r="S10" s="107"/>
      <c r="T10" s="107"/>
      <c r="U10" s="108"/>
      <c r="V10" s="109"/>
      <c r="W10" s="110"/>
      <c r="X10" s="111"/>
      <c r="Y10" s="112"/>
      <c r="Z10" s="113"/>
      <c r="AA10" s="113"/>
      <c r="AB10" s="113"/>
      <c r="AC10" s="114"/>
      <c r="AD10" s="81" t="s">
        <v>12</v>
      </c>
      <c r="AE10" s="81" t="s">
        <v>48</v>
      </c>
      <c r="AF10" s="81" t="s">
        <v>51</v>
      </c>
    </row>
    <row r="11" spans="1:32" s="23" customFormat="1" ht="32.25" customHeight="1" x14ac:dyDescent="0.2">
      <c r="A11" s="144">
        <v>2</v>
      </c>
      <c r="B11" s="103" ph="1"/>
      <c r="C11" s="104" t="s">
        <v>14</v>
      </c>
      <c r="D11" s="104"/>
      <c r="E11" s="104"/>
      <c r="F11" s="103"/>
      <c r="G11" s="103"/>
      <c r="H11" s="104"/>
      <c r="I11" s="104"/>
      <c r="J11" s="104"/>
      <c r="K11" s="103"/>
      <c r="L11" s="115"/>
      <c r="M11" s="105" t="str">
        <f t="shared" ref="M11:M17" si="1">IF(Q11="A",15000,IF(Q11="B",14000,IF(Q11="C",13000,IF(Q11="D",10000,IF(Q11="E",6000,IF($L11="○",1000,""))))))</f>
        <v/>
      </c>
      <c r="N11" s="105" t="str">
        <f t="shared" ref="N11:N17" si="2">IF(R11="A",17300,IF(R11="B",14300,IF(R11="C",13300,IF(R11="D",11200,IF(R11="E",6600,IF(R11="F",1500,IF(R11="G",1000,"")))))))</f>
        <v/>
      </c>
      <c r="O11" s="105" t="str">
        <f t="shared" si="0"/>
        <v/>
      </c>
      <c r="P11" s="105" t="str">
        <f t="shared" ref="P11:P17" si="3">IF(T11="A",17300,IF(T11="B",14300,IF(T11="C",13300,IF(T11="D",11200,IF(T11="E",6600,IF(T11="F",1500,IF(T11="G",1000,"")))))))</f>
        <v/>
      </c>
      <c r="Q11" s="116"/>
      <c r="R11" s="117"/>
      <c r="S11" s="107"/>
      <c r="T11" s="107"/>
      <c r="U11" s="118"/>
      <c r="V11" s="115"/>
      <c r="W11" s="115"/>
      <c r="X11" s="111"/>
      <c r="Y11" s="112"/>
      <c r="Z11" s="112"/>
      <c r="AA11" s="113"/>
      <c r="AB11" s="113"/>
      <c r="AC11" s="119"/>
      <c r="AD11" s="23" t="s">
        <v>47</v>
      </c>
      <c r="AE11" s="23" t="s">
        <v>58</v>
      </c>
      <c r="AF11" s="23" t="s">
        <v>52</v>
      </c>
    </row>
    <row r="12" spans="1:32" s="26" customFormat="1" ht="32.25" customHeight="1" x14ac:dyDescent="0.2">
      <c r="A12" s="144">
        <v>3</v>
      </c>
      <c r="B12" s="103" t="s" ph="1">
        <v>42</v>
      </c>
      <c r="C12" s="104"/>
      <c r="D12" s="104"/>
      <c r="E12" s="104"/>
      <c r="F12" s="103"/>
      <c r="G12" s="103"/>
      <c r="H12" s="104"/>
      <c r="I12" s="104"/>
      <c r="J12" s="104"/>
      <c r="K12" s="120"/>
      <c r="L12" s="104"/>
      <c r="M12" s="105" t="str">
        <f t="shared" si="1"/>
        <v/>
      </c>
      <c r="N12" s="105" t="str">
        <f t="shared" si="2"/>
        <v/>
      </c>
      <c r="O12" s="105" t="str">
        <f t="shared" si="0"/>
        <v/>
      </c>
      <c r="P12" s="105" t="str">
        <f t="shared" si="3"/>
        <v/>
      </c>
      <c r="Q12" s="121"/>
      <c r="R12" s="112"/>
      <c r="S12" s="107"/>
      <c r="T12" s="107"/>
      <c r="U12" s="118"/>
      <c r="V12" s="112"/>
      <c r="W12" s="115"/>
      <c r="X12" s="111"/>
      <c r="Y12" s="112"/>
      <c r="Z12" s="112"/>
      <c r="AA12" s="112"/>
      <c r="AB12" s="112"/>
      <c r="AC12" s="122"/>
      <c r="AE12" s="84" t="s">
        <v>49</v>
      </c>
      <c r="AF12" s="84" t="s">
        <v>53</v>
      </c>
    </row>
    <row r="13" spans="1:32" s="26" customFormat="1" ht="32.25" customHeight="1" x14ac:dyDescent="0.2">
      <c r="A13" s="144">
        <v>4</v>
      </c>
      <c r="B13" s="103" ph="1"/>
      <c r="C13" s="104"/>
      <c r="D13" s="104"/>
      <c r="E13" s="104"/>
      <c r="F13" s="103"/>
      <c r="G13" s="103"/>
      <c r="H13" s="104"/>
      <c r="I13" s="104"/>
      <c r="J13" s="104"/>
      <c r="K13" s="120"/>
      <c r="L13" s="104"/>
      <c r="M13" s="105" t="str">
        <f t="shared" si="1"/>
        <v/>
      </c>
      <c r="N13" s="105" t="str">
        <f t="shared" si="2"/>
        <v/>
      </c>
      <c r="O13" s="105" t="str">
        <f t="shared" si="0"/>
        <v/>
      </c>
      <c r="P13" s="105" t="str">
        <f t="shared" si="3"/>
        <v/>
      </c>
      <c r="Q13" s="123"/>
      <c r="R13" s="112"/>
      <c r="S13" s="107"/>
      <c r="T13" s="107"/>
      <c r="U13" s="124"/>
      <c r="V13" s="112"/>
      <c r="W13" s="115"/>
      <c r="X13" s="111"/>
      <c r="Y13" s="112"/>
      <c r="Z13" s="112"/>
      <c r="AA13" s="112"/>
      <c r="AB13" s="112"/>
      <c r="AC13" s="122"/>
      <c r="AE13" s="84" t="s">
        <v>15</v>
      </c>
      <c r="AF13" s="84" t="s">
        <v>54</v>
      </c>
    </row>
    <row r="14" spans="1:32" s="26" customFormat="1" ht="32.25" customHeight="1" x14ac:dyDescent="0.2">
      <c r="A14" s="144">
        <v>5</v>
      </c>
      <c r="B14" s="103" t="s" ph="1">
        <v>42</v>
      </c>
      <c r="C14" s="104"/>
      <c r="D14" s="104"/>
      <c r="E14" s="104"/>
      <c r="F14" s="103"/>
      <c r="G14" s="103"/>
      <c r="H14" s="104"/>
      <c r="I14" s="104"/>
      <c r="J14" s="104"/>
      <c r="K14" s="120"/>
      <c r="L14" s="104"/>
      <c r="M14" s="105" t="str">
        <f t="shared" si="1"/>
        <v/>
      </c>
      <c r="N14" s="105" t="str">
        <f t="shared" si="2"/>
        <v/>
      </c>
      <c r="O14" s="105" t="str">
        <f t="shared" si="0"/>
        <v/>
      </c>
      <c r="P14" s="105" t="str">
        <f t="shared" si="3"/>
        <v/>
      </c>
      <c r="Q14" s="106"/>
      <c r="R14" s="107"/>
      <c r="S14" s="107"/>
      <c r="T14" s="107"/>
      <c r="U14" s="108"/>
      <c r="V14" s="109"/>
      <c r="W14" s="110"/>
      <c r="X14" s="111"/>
      <c r="Y14" s="112"/>
      <c r="Z14" s="113"/>
      <c r="AA14" s="113"/>
      <c r="AB14" s="113"/>
      <c r="AC14" s="114"/>
      <c r="AE14" s="84" t="s">
        <v>50</v>
      </c>
      <c r="AF14" s="84" t="s">
        <v>55</v>
      </c>
    </row>
    <row r="15" spans="1:32" s="26" customFormat="1" ht="32.25" customHeight="1" x14ac:dyDescent="0.2">
      <c r="A15" s="102"/>
      <c r="B15" s="125"/>
      <c r="C15" s="126"/>
      <c r="D15" s="126"/>
      <c r="E15" s="126"/>
      <c r="F15" s="125"/>
      <c r="G15" s="125"/>
      <c r="H15" s="126"/>
      <c r="I15" s="126"/>
      <c r="J15" s="126"/>
      <c r="K15" s="127"/>
      <c r="L15" s="126"/>
      <c r="M15" s="105" t="str">
        <f t="shared" si="1"/>
        <v/>
      </c>
      <c r="N15" s="105" t="str">
        <f t="shared" si="2"/>
        <v/>
      </c>
      <c r="O15" s="105" t="str">
        <f t="shared" si="0"/>
        <v/>
      </c>
      <c r="P15" s="105" t="str">
        <f t="shared" si="3"/>
        <v/>
      </c>
      <c r="Q15" s="128"/>
      <c r="R15" s="129"/>
      <c r="S15" s="130"/>
      <c r="T15" s="130"/>
      <c r="U15" s="131"/>
      <c r="V15" s="132"/>
      <c r="W15" s="129"/>
      <c r="X15" s="133"/>
      <c r="Y15" s="132"/>
      <c r="Z15" s="132"/>
      <c r="AA15" s="132"/>
      <c r="AB15" s="132"/>
      <c r="AC15" s="134"/>
      <c r="AE15" s="84" t="s">
        <v>65</v>
      </c>
      <c r="AF15" s="84" t="s">
        <v>56</v>
      </c>
    </row>
    <row r="16" spans="1:32" s="26" customFormat="1" ht="32.25" customHeight="1" x14ac:dyDescent="0.2">
      <c r="A16" s="102"/>
      <c r="B16" s="125"/>
      <c r="C16" s="126"/>
      <c r="D16" s="126"/>
      <c r="E16" s="126"/>
      <c r="F16" s="125"/>
      <c r="G16" s="125"/>
      <c r="H16" s="126"/>
      <c r="I16" s="126"/>
      <c r="J16" s="126"/>
      <c r="K16" s="127"/>
      <c r="L16" s="126"/>
      <c r="M16" s="105" t="str">
        <f t="shared" si="1"/>
        <v/>
      </c>
      <c r="N16" s="105" t="str">
        <f t="shared" si="2"/>
        <v/>
      </c>
      <c r="O16" s="105" t="str">
        <f t="shared" si="0"/>
        <v/>
      </c>
      <c r="P16" s="105" t="str">
        <f t="shared" si="3"/>
        <v/>
      </c>
      <c r="Q16" s="128"/>
      <c r="R16" s="129"/>
      <c r="S16" s="130"/>
      <c r="T16" s="130"/>
      <c r="U16" s="131"/>
      <c r="V16" s="132"/>
      <c r="W16" s="129"/>
      <c r="X16" s="133"/>
      <c r="Y16" s="132"/>
      <c r="Z16" s="132"/>
      <c r="AA16" s="132"/>
      <c r="AB16" s="132"/>
      <c r="AC16" s="134"/>
      <c r="AE16" s="150" t="s">
        <v>66</v>
      </c>
      <c r="AF16" s="84" t="s">
        <v>57</v>
      </c>
    </row>
    <row r="17" spans="1:122" s="26" customFormat="1" ht="32.25" customHeight="1" x14ac:dyDescent="0.2">
      <c r="A17" s="135" t="s">
        <v>21</v>
      </c>
      <c r="B17" s="125" t="s" ph="1">
        <v>70</v>
      </c>
      <c r="C17" s="126" ph="1"/>
      <c r="D17" s="126" t="s">
        <v>12</v>
      </c>
      <c r="E17" s="126"/>
      <c r="F17" s="125" t="s">
        <v>22</v>
      </c>
      <c r="G17" s="125" t="s">
        <v>15</v>
      </c>
      <c r="H17" s="126"/>
      <c r="I17" s="126"/>
      <c r="J17" s="126"/>
      <c r="K17" s="127">
        <v>7000</v>
      </c>
      <c r="L17" s="126"/>
      <c r="M17" s="125">
        <f t="shared" si="1"/>
        <v>15000</v>
      </c>
      <c r="N17" s="105">
        <f t="shared" si="2"/>
        <v>1000</v>
      </c>
      <c r="O17" s="105">
        <f t="shared" si="0"/>
        <v>17300</v>
      </c>
      <c r="P17" s="105">
        <f t="shared" si="3"/>
        <v>17300</v>
      </c>
      <c r="Q17" s="136" t="s">
        <v>23</v>
      </c>
      <c r="R17" s="137" t="s">
        <v>56</v>
      </c>
      <c r="S17" s="138" t="s">
        <v>23</v>
      </c>
      <c r="T17" s="138" t="s">
        <v>23</v>
      </c>
      <c r="U17" s="139"/>
      <c r="V17" s="140"/>
      <c r="W17" s="141"/>
      <c r="X17" s="142"/>
      <c r="Y17" s="140"/>
      <c r="Z17" s="140"/>
      <c r="AA17" s="140"/>
      <c r="AB17" s="140"/>
      <c r="AC17" s="143" t="s">
        <v>30</v>
      </c>
      <c r="AE17" s="150" t="s">
        <v>67</v>
      </c>
      <c r="AF17" s="84"/>
    </row>
    <row r="18" spans="1:122" s="10" customFormat="1" ht="32.25" customHeight="1" x14ac:dyDescent="0.15">
      <c r="A18" s="52"/>
      <c r="B18" s="27"/>
      <c r="C18" s="28"/>
      <c r="D18" s="28"/>
      <c r="E18" s="28"/>
      <c r="F18" s="27"/>
      <c r="G18" s="27"/>
      <c r="H18" s="28"/>
      <c r="I18" s="28"/>
      <c r="J18" s="28"/>
      <c r="K18" s="29"/>
      <c r="L18" s="28"/>
      <c r="M18" s="29"/>
      <c r="N18" s="29"/>
      <c r="O18" s="29"/>
      <c r="P18" s="30"/>
      <c r="Q18" s="37"/>
      <c r="R18" s="28"/>
      <c r="S18" s="32"/>
      <c r="T18" s="32"/>
      <c r="U18" s="33"/>
      <c r="V18" s="28"/>
      <c r="W18" s="34"/>
      <c r="X18" s="35"/>
      <c r="Y18" s="31"/>
      <c r="Z18" s="32"/>
      <c r="AA18" s="31"/>
      <c r="AB18" s="31"/>
      <c r="AC18" s="36"/>
      <c r="AE18" s="150" t="s">
        <v>68</v>
      </c>
    </row>
    <row r="19" spans="1:122" s="8" customFormat="1" ht="32.25" customHeight="1" thickBot="1" x14ac:dyDescent="0.2">
      <c r="A19" s="53"/>
      <c r="B19" s="39"/>
      <c r="C19" s="40"/>
      <c r="D19" s="40"/>
      <c r="E19" s="40"/>
      <c r="F19" s="39"/>
      <c r="G19" s="39"/>
      <c r="H19" s="41"/>
      <c r="I19" s="41"/>
      <c r="J19" s="41"/>
      <c r="K19" s="42"/>
      <c r="L19" s="41"/>
      <c r="M19" s="42"/>
      <c r="N19" s="42"/>
      <c r="O19" s="42"/>
      <c r="P19" s="43"/>
      <c r="Q19" s="44"/>
      <c r="R19" s="60"/>
      <c r="S19" s="45"/>
      <c r="T19" s="45"/>
      <c r="U19" s="46"/>
      <c r="V19" s="47"/>
      <c r="W19" s="48"/>
      <c r="X19" s="49"/>
      <c r="Y19" s="50"/>
      <c r="Z19" s="38"/>
      <c r="AA19" s="38"/>
      <c r="AB19" s="38"/>
      <c r="AC19" s="51"/>
      <c r="AE19" s="150" t="s">
        <v>69</v>
      </c>
    </row>
    <row r="20" spans="1:122" ht="15.95" customHeight="1" thickTop="1" thickBot="1" x14ac:dyDescent="0.2">
      <c r="F20" s="3"/>
      <c r="J20" s="15"/>
      <c r="K20" s="15"/>
      <c r="L20" s="6"/>
      <c r="M20" s="6"/>
      <c r="N20" s="6"/>
      <c r="O20" s="15"/>
      <c r="P20" s="15"/>
      <c r="U20" s="20">
        <f>COUNTIF(Z10:Z19,"=夕1")</f>
        <v>0</v>
      </c>
      <c r="V20" s="20">
        <f>COUNTIF(AA10:AA19,"=夕1")</f>
        <v>0</v>
      </c>
      <c r="W20" s="20">
        <f>COUNTIF(AB10:AB19,"=夕1")</f>
        <v>0</v>
      </c>
      <c r="X20" s="24"/>
      <c r="Y20"/>
      <c r="Z20"/>
      <c r="AA20"/>
      <c r="AB20"/>
    </row>
    <row r="21" spans="1:122" ht="22.5" customHeight="1" thickBot="1" x14ac:dyDescent="0.25">
      <c r="F21" s="145" t="s">
        <v>45</v>
      </c>
      <c r="H21" s="74" t="s">
        <v>59</v>
      </c>
      <c r="I21" s="157" t="s">
        <v>41</v>
      </c>
      <c r="J21" s="157"/>
      <c r="K21" s="157" t="s">
        <v>43</v>
      </c>
      <c r="L21" s="157"/>
      <c r="M21" s="74" t="s">
        <v>39</v>
      </c>
      <c r="N21" s="157" t="s">
        <v>39</v>
      </c>
      <c r="O21" s="157"/>
      <c r="P21" s="69" t="s">
        <v>40</v>
      </c>
      <c r="U21" s="58">
        <f>COUNTIF(Z10:Z19,"=夕2")</f>
        <v>0</v>
      </c>
      <c r="V21" s="20">
        <f>COUNTIF(AA10:AA19,"=夕2")</f>
        <v>0</v>
      </c>
      <c r="W21" s="20">
        <f>COUNTIF(AB10:AB19,"=夕2")</f>
        <v>0</v>
      </c>
      <c r="X21" s="25"/>
      <c r="Y21"/>
      <c r="Z21"/>
      <c r="AA21"/>
      <c r="AB21"/>
      <c r="BY21">
        <v>0</v>
      </c>
      <c r="DR21" t="s">
        <v>26</v>
      </c>
    </row>
    <row r="22" spans="1:122" ht="22.5" customHeight="1" thickBot="1" x14ac:dyDescent="0.25">
      <c r="D22" s="19"/>
      <c r="E22" s="19"/>
      <c r="F22" s="146" t="s">
        <v>78</v>
      </c>
      <c r="G22" s="14"/>
      <c r="H22" s="85">
        <f>B10</f>
        <v>0</v>
      </c>
      <c r="I22" s="158">
        <f>B10</f>
        <v>0</v>
      </c>
      <c r="J22" s="158"/>
      <c r="K22" s="158">
        <f>K10</f>
        <v>0</v>
      </c>
      <c r="L22" s="158"/>
      <c r="M22" s="70"/>
      <c r="N22" s="158">
        <f>SUM(N10:P10)</f>
        <v>0</v>
      </c>
      <c r="O22" s="158"/>
      <c r="P22" s="71">
        <f>SUM(K22:O22)</f>
        <v>0</v>
      </c>
      <c r="U22" s="7" t="e">
        <f>SUM(#REF!)</f>
        <v>#REF!</v>
      </c>
      <c r="V22" s="2"/>
      <c r="W22" s="2"/>
      <c r="X22" s="13"/>
      <c r="Y22" s="13"/>
      <c r="Z22" s="21"/>
      <c r="AA22" s="21"/>
      <c r="AB22" s="21"/>
      <c r="AC22" s="11"/>
    </row>
    <row r="23" spans="1:122" ht="22.5" customHeight="1" x14ac:dyDescent="0.2">
      <c r="F23" s="147" t="s">
        <v>79</v>
      </c>
      <c r="G23" s="66"/>
      <c r="H23" s="72">
        <f>B11</f>
        <v>0</v>
      </c>
      <c r="I23" s="159">
        <f>B11</f>
        <v>0</v>
      </c>
      <c r="J23" s="160"/>
      <c r="K23" s="160">
        <f>K11</f>
        <v>0</v>
      </c>
      <c r="L23" s="160"/>
      <c r="M23" s="72"/>
      <c r="N23" s="160">
        <f>SUM(N11:P11)</f>
        <v>0</v>
      </c>
      <c r="O23" s="160"/>
      <c r="P23" s="73">
        <f t="shared" ref="P23:P27" si="4">SUM(K23:O23)</f>
        <v>0</v>
      </c>
      <c r="U23" s="7" t="e">
        <f>SUM(#REF!)</f>
        <v>#REF!</v>
      </c>
      <c r="V23" s="2"/>
      <c r="W23" s="2"/>
      <c r="X23" s="155" t="s">
        <v>7</v>
      </c>
      <c r="Y23" s="156"/>
      <c r="Z23" s="22">
        <f>SUM(U20:U21)</f>
        <v>0</v>
      </c>
      <c r="AA23" s="22">
        <f>SUM(V20:V21)</f>
        <v>0</v>
      </c>
      <c r="AB23" s="22">
        <f>SUM(W20:W21)</f>
        <v>0</v>
      </c>
      <c r="AC23" s="9"/>
    </row>
    <row r="24" spans="1:122" ht="22.5" customHeight="1" x14ac:dyDescent="0.2">
      <c r="B24" s="5"/>
      <c r="C24" s="12"/>
      <c r="E24" s="12"/>
      <c r="F24" s="148" t="s">
        <v>80</v>
      </c>
      <c r="G24" s="67"/>
      <c r="H24" s="72" t="str">
        <f>B12</f>
        <v>　</v>
      </c>
      <c r="I24" s="160" t="str">
        <f>B12</f>
        <v>　</v>
      </c>
      <c r="J24" s="160"/>
      <c r="K24" s="160">
        <f>K12</f>
        <v>0</v>
      </c>
      <c r="L24" s="160"/>
      <c r="M24" s="72"/>
      <c r="N24" s="160">
        <f>SUM(N12:P12)</f>
        <v>0</v>
      </c>
      <c r="O24" s="160"/>
      <c r="P24" s="73">
        <f t="shared" si="4"/>
        <v>0</v>
      </c>
      <c r="U24" s="7" t="e">
        <f>SUM(#REF!)</f>
        <v>#REF!</v>
      </c>
      <c r="V24" s="2"/>
      <c r="W24" s="2"/>
      <c r="X24" s="2"/>
      <c r="Y24" s="2"/>
      <c r="Z24" s="2" t="s">
        <v>16</v>
      </c>
      <c r="AA24" s="2" t="s">
        <v>10</v>
      </c>
      <c r="AB24" s="2" t="s">
        <v>9</v>
      </c>
      <c r="AC24" s="9"/>
    </row>
    <row r="25" spans="1:122" ht="22.5" customHeight="1" x14ac:dyDescent="0.2">
      <c r="B25" s="5"/>
      <c r="C25" s="12"/>
      <c r="D25" s="5"/>
      <c r="E25" s="12"/>
      <c r="F25" s="145" t="s">
        <v>81</v>
      </c>
      <c r="G25" s="67"/>
      <c r="H25" s="87">
        <f>B13</f>
        <v>0</v>
      </c>
      <c r="I25" s="160">
        <f>B13</f>
        <v>0</v>
      </c>
      <c r="J25" s="160"/>
      <c r="K25" s="160">
        <f>K13</f>
        <v>0</v>
      </c>
      <c r="L25" s="160"/>
      <c r="M25" s="72"/>
      <c r="N25" s="160">
        <f>SUM(N13:P13)</f>
        <v>0</v>
      </c>
      <c r="O25" s="160"/>
      <c r="P25" s="73">
        <f t="shared" si="4"/>
        <v>0</v>
      </c>
      <c r="U25" s="7" t="e">
        <f>SUM(#REF!)</f>
        <v>#REF!</v>
      </c>
      <c r="V25" s="2"/>
      <c r="W25" s="2"/>
      <c r="X25" s="2"/>
      <c r="Y25" s="2"/>
      <c r="Z25" s="2"/>
      <c r="AA25" s="2"/>
      <c r="AB25" s="2"/>
      <c r="AC25" s="9"/>
    </row>
    <row r="26" spans="1:122" ht="22.5" customHeight="1" x14ac:dyDescent="0.2">
      <c r="B26" s="5"/>
      <c r="C26" s="12"/>
      <c r="D26" s="5"/>
      <c r="E26" s="12"/>
      <c r="F26" s="145" t="s">
        <v>82</v>
      </c>
      <c r="H26" s="86" t="str">
        <f>B14</f>
        <v>　</v>
      </c>
      <c r="I26" s="161" t="str">
        <f>B14</f>
        <v>　</v>
      </c>
      <c r="J26" s="162"/>
      <c r="K26" s="163">
        <f>K14</f>
        <v>0</v>
      </c>
      <c r="L26" s="163"/>
      <c r="M26" s="77"/>
      <c r="N26" s="163">
        <f>SUM(N14:P14)</f>
        <v>0</v>
      </c>
      <c r="O26" s="163"/>
      <c r="P26" s="76">
        <f t="shared" si="4"/>
        <v>0</v>
      </c>
      <c r="U26" s="7" t="e">
        <f>SUM(#REF!)</f>
        <v>#REF!</v>
      </c>
      <c r="V26" s="2"/>
      <c r="W26" s="2"/>
      <c r="X26" s="2"/>
      <c r="Y26" s="2"/>
      <c r="Z26" s="2"/>
      <c r="AA26" s="2"/>
      <c r="AB26" s="2"/>
    </row>
    <row r="27" spans="1:122" ht="22.5" customHeight="1" x14ac:dyDescent="0.2">
      <c r="B27" s="5"/>
      <c r="C27" s="12"/>
      <c r="D27" s="5"/>
      <c r="E27" s="12"/>
      <c r="F27" s="145" t="s">
        <v>77</v>
      </c>
      <c r="H27" s="75" t="s">
        <v>44</v>
      </c>
      <c r="I27" s="61"/>
      <c r="J27" s="61"/>
      <c r="K27" s="164">
        <f>SUM(K22:L26)</f>
        <v>0</v>
      </c>
      <c r="L27" s="165"/>
      <c r="M27" s="65"/>
      <c r="N27" s="164">
        <f>SUM(N22:O26)</f>
        <v>0</v>
      </c>
      <c r="O27" s="165"/>
      <c r="P27" s="64">
        <f t="shared" si="4"/>
        <v>0</v>
      </c>
      <c r="U27" s="7" t="e">
        <f>SUM(#REF!)</f>
        <v>#REF!</v>
      </c>
      <c r="V27" s="18"/>
      <c r="W27" s="18"/>
      <c r="X27" s="18"/>
      <c r="Y27" s="18"/>
      <c r="Z27" s="18"/>
      <c r="AA27" s="18"/>
      <c r="AB27" s="18"/>
    </row>
    <row r="28" spans="1:122" ht="28.5" customHeight="1" x14ac:dyDescent="0.2">
      <c r="B28" s="5"/>
      <c r="C28" s="12"/>
      <c r="D28" s="5"/>
      <c r="E28" s="12"/>
      <c r="F28" s="145" t="s">
        <v>25</v>
      </c>
      <c r="O28" s="15"/>
      <c r="P28" s="15"/>
    </row>
    <row r="29" spans="1:122" ht="33.75" customHeight="1" x14ac:dyDescent="0.2">
      <c r="B29" s="5"/>
      <c r="C29" s="12"/>
      <c r="D29" s="5"/>
      <c r="E29" s="12"/>
      <c r="F29" s="149" t="s">
        <v>83</v>
      </c>
      <c r="O29" s="16"/>
      <c r="P29" s="16"/>
      <c r="U29" s="17" t="e">
        <f>SUM(#REF!)</f>
        <v>#REF!</v>
      </c>
    </row>
    <row r="30" spans="1:122" ht="15.95" customHeight="1" x14ac:dyDescent="0.15">
      <c r="B30" s="5"/>
      <c r="C30" s="12"/>
      <c r="D30" s="5"/>
      <c r="E30" s="12"/>
      <c r="F30" s="68"/>
      <c r="U30" s="6"/>
    </row>
    <row r="31" spans="1:122" ht="15.95" customHeight="1" x14ac:dyDescent="0.15">
      <c r="B31" s="55"/>
      <c r="C31" s="56"/>
      <c r="D31" s="55"/>
      <c r="E31" s="56"/>
      <c r="U31" s="6"/>
    </row>
    <row r="32" spans="1:122" ht="15.95" customHeight="1" x14ac:dyDescent="0.15">
      <c r="B32" s="55"/>
      <c r="C32" s="56"/>
      <c r="D32" s="57"/>
      <c r="E32" s="57"/>
      <c r="F32" s="3"/>
    </row>
    <row r="33" spans="24:24" ht="12.95" customHeight="1" x14ac:dyDescent="0.15">
      <c r="X33" s="12"/>
    </row>
    <row r="34" spans="24:24" ht="12.95" customHeight="1" x14ac:dyDescent="0.15"/>
  </sheetData>
  <sheetProtection selectLockedCells="1"/>
  <protectedRanges>
    <protectedRange sqref="Q10:AC16 B10:G14" name="範囲1"/>
    <protectedRange sqref="F3:F6 H3:I6" name="範囲2"/>
  </protectedRanges>
  <mergeCells count="26">
    <mergeCell ref="K27:L27"/>
    <mergeCell ref="N27:O27"/>
    <mergeCell ref="D3:D5"/>
    <mergeCell ref="N22:O22"/>
    <mergeCell ref="N23:O23"/>
    <mergeCell ref="H3:K3"/>
    <mergeCell ref="H4:K4"/>
    <mergeCell ref="H5:K5"/>
    <mergeCell ref="H6:K6"/>
    <mergeCell ref="N24:O24"/>
    <mergeCell ref="K22:L22"/>
    <mergeCell ref="K23:L23"/>
    <mergeCell ref="N25:O25"/>
    <mergeCell ref="N26:O26"/>
    <mergeCell ref="I24:J24"/>
    <mergeCell ref="I25:J25"/>
    <mergeCell ref="I26:J26"/>
    <mergeCell ref="K24:L24"/>
    <mergeCell ref="K25:L25"/>
    <mergeCell ref="K26:L26"/>
    <mergeCell ref="X23:Y23"/>
    <mergeCell ref="I21:J21"/>
    <mergeCell ref="K21:L21"/>
    <mergeCell ref="I22:J22"/>
    <mergeCell ref="I23:J23"/>
    <mergeCell ref="N21:O21"/>
  </mergeCells>
  <phoneticPr fontId="3"/>
  <conditionalFormatting sqref="U22:W26 X24:AB26 U27 U30:U31 M20:N21 L20 P21">
    <cfRule type="cellIs" dxfId="0" priority="1" stopIfTrue="1" operator="lessThan">
      <formula>0</formula>
    </cfRule>
  </conditionalFormatting>
  <dataValidations count="3">
    <dataValidation type="list" allowBlank="1" showInputMessage="1" showErrorMessage="1" sqref="D10:D14">
      <formula1>$AD$10:$AD$11</formula1>
    </dataValidation>
    <dataValidation type="list" allowBlank="1" showInputMessage="1" showErrorMessage="1" sqref="R10:T14">
      <formula1>$AF$10:$AF$17</formula1>
    </dataValidation>
    <dataValidation type="list" allowBlank="1" showInputMessage="1" showErrorMessage="1" sqref="G10:G14">
      <formula1>$AE$10:$AE$20</formula1>
    </dataValidation>
  </dataValidations>
  <pageMargins left="0.6692913385826772" right="0" top="0" bottom="0" header="0.31496062992125984" footer="0.19685039370078741"/>
  <pageSetup paperSize="9" scale="41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原本(宿泊）</vt:lpstr>
      <vt:lpstr>'原本(宿泊）'!Print_Area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石津知己</dc:creator>
  <cp:lastModifiedBy>Yasuhiko Kawamoto</cp:lastModifiedBy>
  <cp:lastPrinted>2015-11-04T07:40:22Z</cp:lastPrinted>
  <dcterms:created xsi:type="dcterms:W3CDTF">2007-01-15T10:53:12Z</dcterms:created>
  <dcterms:modified xsi:type="dcterms:W3CDTF">2019-11-14T07:28:20Z</dcterms:modified>
</cp:coreProperties>
</file>